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2375" windowHeight="5385" tabRatio="695" activeTab="4"/>
  </bookViews>
  <sheets>
    <sheet name="STOCK CASH" sheetId="1" r:id="rId1"/>
    <sheet name="STOCK FUTURE" sheetId="2" r:id="rId2"/>
    <sheet name="STOCK OPTION" sheetId="3" r:id="rId3"/>
    <sheet name="INDEX FUTURE" sheetId="4" r:id="rId4"/>
    <sheet name="INDEX OPTION" sheetId="5" r:id="rId5"/>
  </sheets>
  <calcPr calcId="124519"/>
  <fileRecoveryPr repairLoad="1"/>
</workbook>
</file>

<file path=xl/calcChain.xml><?xml version="1.0" encoding="utf-8"?>
<calcChain xmlns="http://schemas.openxmlformats.org/spreadsheetml/2006/main">
  <c r="H9" i="4"/>
  <c r="J9"/>
  <c r="H9" i="5" l="1"/>
  <c r="J9" s="1"/>
  <c r="H10"/>
  <c r="J10" s="1"/>
  <c r="H10" i="4"/>
  <c r="I10"/>
  <c r="H10" i="3"/>
  <c r="J10" s="1"/>
  <c r="H9"/>
  <c r="J9" s="1"/>
  <c r="H11"/>
  <c r="J11" s="1"/>
  <c r="H14" i="2"/>
  <c r="H9"/>
  <c r="J9" s="1"/>
  <c r="J10"/>
  <c r="H10"/>
  <c r="J10" i="4" l="1"/>
  <c r="H9" i="1"/>
  <c r="J9" s="1"/>
  <c r="H10"/>
  <c r="J10" s="1"/>
  <c r="H16"/>
  <c r="H11" l="1"/>
  <c r="J11" s="1"/>
  <c r="H12" l="1"/>
  <c r="J12" s="1"/>
  <c r="H13"/>
  <c r="J13" s="1"/>
  <c r="H11" i="2"/>
  <c r="J11" s="1"/>
  <c r="H12"/>
  <c r="J12" s="1"/>
  <c r="J20" i="3"/>
  <c r="H12"/>
  <c r="J12" s="1"/>
  <c r="H13"/>
  <c r="J13"/>
  <c r="I11" i="5" l="1"/>
  <c r="H11"/>
  <c r="J11" s="1"/>
  <c r="H14" i="3"/>
  <c r="J14" s="1"/>
  <c r="H15"/>
  <c r="J15" s="1"/>
  <c r="H14" i="1"/>
  <c r="J14" s="1"/>
  <c r="H13" i="2"/>
  <c r="J13" s="1"/>
  <c r="J14"/>
  <c r="H15"/>
  <c r="J15" s="1"/>
  <c r="H11" i="4"/>
  <c r="J11" s="1"/>
  <c r="H17" i="3"/>
  <c r="J17" s="1"/>
  <c r="H16"/>
  <c r="J16" s="1"/>
  <c r="H16" i="2"/>
  <c r="J16" s="1"/>
  <c r="H17"/>
  <c r="J17" s="1"/>
  <c r="J16" i="1"/>
  <c r="H15"/>
  <c r="J15" s="1"/>
  <c r="H16" i="5"/>
  <c r="H15" i="4"/>
  <c r="J15" s="1"/>
  <c r="I12" i="5"/>
  <c r="H12"/>
  <c r="J19" i="3"/>
  <c r="H19"/>
  <c r="J18"/>
  <c r="H18"/>
  <c r="H18" i="2"/>
  <c r="J18" s="1"/>
  <c r="H18" i="1"/>
  <c r="J18" s="1"/>
  <c r="H17"/>
  <c r="J17" s="1"/>
  <c r="H13" i="5"/>
  <c r="J13" s="1"/>
  <c r="H12" i="4"/>
  <c r="J12" s="1"/>
  <c r="H20" i="3"/>
  <c r="H22"/>
  <c r="J22" s="1"/>
  <c r="H21"/>
  <c r="J21" s="1"/>
  <c r="H19" i="2"/>
  <c r="J19" s="1"/>
  <c r="H19" i="1"/>
  <c r="J19" s="1"/>
  <c r="H13" i="4"/>
  <c r="J13" s="1"/>
  <c r="H23" i="3"/>
  <c r="J23" s="1"/>
  <c r="J24"/>
  <c r="H24"/>
  <c r="H20" i="2"/>
  <c r="J20" s="1"/>
  <c r="H20" i="1"/>
  <c r="J20" s="1"/>
  <c r="H21"/>
  <c r="J21" s="1"/>
  <c r="H14" i="4"/>
  <c r="J14" s="1"/>
  <c r="H14" i="5"/>
  <c r="J14" s="1"/>
  <c r="H25" i="3"/>
  <c r="J25" s="1"/>
  <c r="H26"/>
  <c r="J26" s="1"/>
  <c r="H27"/>
  <c r="J27" s="1"/>
  <c r="H21" i="2"/>
  <c r="J21" s="1"/>
  <c r="H22" i="1"/>
  <c r="J22" s="1"/>
  <c r="H23"/>
  <c r="J23" s="1"/>
  <c r="J12" i="5" l="1"/>
  <c r="I15"/>
  <c r="H15"/>
  <c r="H28" i="3"/>
  <c r="J28" s="1"/>
  <c r="H29"/>
  <c r="J29" s="1"/>
  <c r="H22" i="2"/>
  <c r="J22" s="1"/>
  <c r="H24" i="1"/>
  <c r="J24" s="1"/>
  <c r="H25"/>
  <c r="J25" s="1"/>
  <c r="I16" i="5"/>
  <c r="H16" i="4"/>
  <c r="J16" s="1"/>
  <c r="H30" i="3"/>
  <c r="J30" s="1"/>
  <c r="H31"/>
  <c r="J31" s="1"/>
  <c r="H23" i="2"/>
  <c r="J23" s="1"/>
  <c r="H26" i="1"/>
  <c r="J26" s="1"/>
  <c r="H24" i="2"/>
  <c r="J24" s="1"/>
  <c r="H32" i="3"/>
  <c r="J32" s="1"/>
  <c r="H33"/>
  <c r="J33" s="1"/>
  <c r="H17" i="4"/>
  <c r="J17" s="1"/>
  <c r="I17" i="5"/>
  <c r="H17"/>
  <c r="H18" i="4"/>
  <c r="J18" s="1"/>
  <c r="H25" i="2"/>
  <c r="J25" s="1"/>
  <c r="J15" i="5" l="1"/>
  <c r="J16"/>
  <c r="H18"/>
  <c r="J18" s="1"/>
  <c r="H34" i="3"/>
  <c r="J34" s="1"/>
  <c r="H35"/>
  <c r="J35" s="1"/>
  <c r="H27" i="1"/>
  <c r="J27" s="1"/>
  <c r="H19" i="5"/>
  <c r="J19" s="1"/>
  <c r="H19" i="4"/>
  <c r="J19" s="1"/>
  <c r="H36" i="3"/>
  <c r="J36" s="1"/>
  <c r="H37"/>
  <c r="J37" s="1"/>
  <c r="H20" i="5"/>
  <c r="J20" s="1"/>
  <c r="H20" i="4"/>
  <c r="J20" s="1"/>
  <c r="H38" i="3"/>
  <c r="J38" s="1"/>
  <c r="H39"/>
  <c r="J39" s="1"/>
  <c r="H26" i="2"/>
  <c r="J26" s="1"/>
  <c r="H28" i="1"/>
  <c r="J28" s="1"/>
  <c r="H29"/>
  <c r="J29" s="1"/>
  <c r="I23" i="5"/>
  <c r="H23"/>
  <c r="H23" i="4"/>
  <c r="J23" s="1"/>
  <c r="H42" i="3"/>
  <c r="J42" s="1"/>
  <c r="H43"/>
  <c r="J43" s="1"/>
  <c r="H30" i="2"/>
  <c r="J30" s="1"/>
  <c r="H29"/>
  <c r="J29" s="1"/>
  <c r="H33" i="1"/>
  <c r="J33" s="1"/>
  <c r="H32"/>
  <c r="J32" s="1"/>
  <c r="H51"/>
  <c r="J51" s="1"/>
  <c r="H24" i="5"/>
  <c r="J24" s="1"/>
  <c r="H24" i="4"/>
  <c r="J24" s="1"/>
  <c r="H25"/>
  <c r="J25" s="1"/>
  <c r="H44" i="3"/>
  <c r="J44" s="1"/>
  <c r="H45"/>
  <c r="J45" s="1"/>
  <c r="I31" i="2"/>
  <c r="H31"/>
  <c r="H32"/>
  <c r="J32" s="1"/>
  <c r="H35" i="1"/>
  <c r="J35" s="1"/>
  <c r="H34"/>
  <c r="J34" s="1"/>
  <c r="H46" i="3"/>
  <c r="J46" s="1"/>
  <c r="H47"/>
  <c r="J47" s="1"/>
  <c r="H34" i="2"/>
  <c r="J34" s="1"/>
  <c r="H33"/>
  <c r="J33" s="1"/>
  <c r="I37" i="1"/>
  <c r="H37"/>
  <c r="I36"/>
  <c r="H36"/>
  <c r="H48" i="3"/>
  <c r="J48" s="1"/>
  <c r="J23" i="5" l="1"/>
  <c r="J27" i="2"/>
  <c r="J31"/>
  <c r="J37" i="1"/>
  <c r="J21" i="4"/>
  <c r="J40" i="3"/>
  <c r="J30" i="1"/>
  <c r="J36"/>
  <c r="H25" i="5"/>
  <c r="J25" s="1"/>
  <c r="H26" i="4"/>
  <c r="J26" s="1"/>
  <c r="H49" i="3"/>
  <c r="J49" s="1"/>
  <c r="H35" i="2"/>
  <c r="J35" s="1"/>
  <c r="H36"/>
  <c r="J36" s="1"/>
  <c r="H38" i="1"/>
  <c r="J38" s="1"/>
  <c r="H39"/>
  <c r="J39" s="1"/>
  <c r="I26" i="5"/>
  <c r="H26"/>
  <c r="H27" i="4"/>
  <c r="J27" s="1"/>
  <c r="I50" i="3"/>
  <c r="H50"/>
  <c r="I41" i="1"/>
  <c r="H41"/>
  <c r="H40"/>
  <c r="J40" s="1"/>
  <c r="H51" i="3"/>
  <c r="J51" s="1"/>
  <c r="H37" i="2"/>
  <c r="J37" s="1"/>
  <c r="H38"/>
  <c r="J38" s="1"/>
  <c r="H42" i="1"/>
  <c r="J42" s="1"/>
  <c r="H43"/>
  <c r="J43" s="1"/>
  <c r="H27" i="5"/>
  <c r="J27" s="1"/>
  <c r="H36" i="4"/>
  <c r="J36" s="1"/>
  <c r="H29"/>
  <c r="J29" s="1"/>
  <c r="H30"/>
  <c r="J30" s="1"/>
  <c r="H28"/>
  <c r="J28" s="1"/>
  <c r="H39" i="2"/>
  <c r="J39" s="1"/>
  <c r="I40"/>
  <c r="H40"/>
  <c r="H52" i="3"/>
  <c r="J52" s="1"/>
  <c r="I53"/>
  <c r="H53"/>
  <c r="H44" i="1"/>
  <c r="J44" s="1"/>
  <c r="H45"/>
  <c r="J45" s="1"/>
  <c r="H55" i="3"/>
  <c r="J55" s="1"/>
  <c r="H54"/>
  <c r="J54" s="1"/>
  <c r="H41" i="2"/>
  <c r="J41" s="1"/>
  <c r="H42"/>
  <c r="J42" s="1"/>
  <c r="H46" i="1"/>
  <c r="J46" s="1"/>
  <c r="H28" i="5"/>
  <c r="J28" s="1"/>
  <c r="I43" i="2"/>
  <c r="H43"/>
  <c r="H44"/>
  <c r="J44" s="1"/>
  <c r="H56" i="3"/>
  <c r="J56" s="1"/>
  <c r="H57"/>
  <c r="J57" s="1"/>
  <c r="H47" i="1"/>
  <c r="J47" s="1"/>
  <c r="H48"/>
  <c r="J48" s="1"/>
  <c r="H45" i="2"/>
  <c r="J45" s="1"/>
  <c r="H58" i="3"/>
  <c r="J58" s="1"/>
  <c r="J26" i="5" l="1"/>
  <c r="J43" i="2"/>
  <c r="J41" i="1"/>
  <c r="J40" i="2"/>
  <c r="J50" i="3"/>
  <c r="J53"/>
  <c r="I29" i="5"/>
  <c r="H29"/>
  <c r="I31" i="4"/>
  <c r="H31"/>
  <c r="H59" i="3"/>
  <c r="J59" s="1"/>
  <c r="H46" i="2"/>
  <c r="J46" s="1"/>
  <c r="I47"/>
  <c r="H47"/>
  <c r="H49" i="1"/>
  <c r="J49" s="1"/>
  <c r="I50"/>
  <c r="H50"/>
  <c r="H30" i="5"/>
  <c r="J30" s="1"/>
  <c r="H32" i="4"/>
  <c r="J32" s="1"/>
  <c r="H60" i="3"/>
  <c r="J60" s="1"/>
  <c r="H61"/>
  <c r="J61" s="1"/>
  <c r="H48" i="2"/>
  <c r="J48" s="1"/>
  <c r="I52" i="1"/>
  <c r="H52"/>
  <c r="J52" l="1"/>
  <c r="J50"/>
  <c r="J47" i="2"/>
  <c r="J29" i="5"/>
  <c r="J31" i="4"/>
  <c r="H31" i="5"/>
  <c r="J31" s="1"/>
  <c r="H33" i="4"/>
  <c r="J33" s="1"/>
  <c r="H62" i="3"/>
  <c r="J62" s="1"/>
  <c r="H63"/>
  <c r="J63" s="1"/>
  <c r="H49" i="2"/>
  <c r="J49" s="1"/>
  <c r="H50"/>
  <c r="J50" s="1"/>
  <c r="H53" i="1"/>
  <c r="J53" s="1"/>
  <c r="H54"/>
  <c r="J54" s="1"/>
  <c r="H32" i="5"/>
  <c r="J32" s="1"/>
  <c r="H34" i="4"/>
  <c r="J34" s="1"/>
  <c r="H64" i="3"/>
  <c r="J64" s="1"/>
  <c r="H65"/>
  <c r="J65" s="1"/>
  <c r="H51" i="2"/>
  <c r="J51" s="1"/>
  <c r="H52"/>
  <c r="J52" s="1"/>
  <c r="H55" i="1"/>
  <c r="J55" s="1"/>
  <c r="I56"/>
  <c r="H56"/>
  <c r="I67" i="3"/>
  <c r="H67"/>
  <c r="H33" i="5"/>
  <c r="J33" s="1"/>
  <c r="H35" i="4"/>
  <c r="J35" s="1"/>
  <c r="H66" i="3"/>
  <c r="J66" s="1"/>
  <c r="H57" i="1"/>
  <c r="J57" s="1"/>
  <c r="H34" i="5"/>
  <c r="J34" s="1"/>
  <c r="H68" i="3"/>
  <c r="J68" s="1"/>
  <c r="H69"/>
  <c r="J69" s="1"/>
  <c r="H53" i="2"/>
  <c r="J53" s="1"/>
  <c r="H54"/>
  <c r="J54" s="1"/>
  <c r="H59" i="1"/>
  <c r="J59" s="1"/>
  <c r="H58"/>
  <c r="J58" s="1"/>
  <c r="H55" i="2"/>
  <c r="J55" s="1"/>
  <c r="I56"/>
  <c r="H56"/>
  <c r="H71" i="3"/>
  <c r="J71" s="1"/>
  <c r="H70"/>
  <c r="J70" s="1"/>
  <c r="I35" i="5"/>
  <c r="H35"/>
  <c r="I37" i="4"/>
  <c r="H37"/>
  <c r="H60" i="1"/>
  <c r="J60" s="1"/>
  <c r="H61"/>
  <c r="J61" s="1"/>
  <c r="H62"/>
  <c r="J62" s="1"/>
  <c r="H36" i="5"/>
  <c r="J36" s="1"/>
  <c r="I38" i="4"/>
  <c r="H38"/>
  <c r="H72" i="3"/>
  <c r="J72" s="1"/>
  <c r="H73"/>
  <c r="J73" s="1"/>
  <c r="H58" i="2"/>
  <c r="J58" s="1"/>
  <c r="H57"/>
  <c r="J57" s="1"/>
  <c r="H63" i="1"/>
  <c r="J63" s="1"/>
  <c r="H65"/>
  <c r="J65" s="1"/>
  <c r="J56" i="2" l="1"/>
  <c r="J35" i="5"/>
  <c r="J38" i="4"/>
  <c r="J37"/>
  <c r="J67" i="3"/>
  <c r="J56" i="1"/>
  <c r="H75" i="3"/>
  <c r="J75" s="1"/>
  <c r="H74"/>
  <c r="J74" s="1"/>
  <c r="H59" i="2"/>
  <c r="J59" s="1"/>
  <c r="H60"/>
  <c r="J60" s="1"/>
  <c r="H64" i="1"/>
  <c r="J64" s="1"/>
  <c r="H39" i="4"/>
  <c r="J39" s="1"/>
  <c r="H37" i="5"/>
  <c r="J37" s="1"/>
  <c r="H76" i="3"/>
  <c r="J76" s="1"/>
  <c r="H77"/>
  <c r="J77" s="1"/>
  <c r="H61" i="2"/>
  <c r="J61" s="1"/>
  <c r="H62"/>
  <c r="J62" s="1"/>
  <c r="H67" i="1"/>
  <c r="J67" s="1"/>
  <c r="H66"/>
  <c r="J66" s="1"/>
  <c r="J78" i="3" l="1"/>
  <c r="J40" i="4"/>
  <c r="J63" i="2"/>
  <c r="J68" i="1"/>
  <c r="H71"/>
  <c r="J71" s="1"/>
  <c r="H40" i="5"/>
  <c r="J40" s="1"/>
  <c r="H42" i="4"/>
  <c r="J42" s="1"/>
  <c r="H80" i="3"/>
  <c r="J80" s="1"/>
  <c r="H81"/>
  <c r="J81" s="1"/>
  <c r="H65" i="2"/>
  <c r="J65" s="1"/>
  <c r="H66"/>
  <c r="J66" s="1"/>
  <c r="H70" i="1"/>
  <c r="J70" s="1"/>
  <c r="I41" i="5"/>
  <c r="H41"/>
  <c r="I43" i="4"/>
  <c r="H43"/>
  <c r="H83" i="3"/>
  <c r="J83" s="1"/>
  <c r="H82"/>
  <c r="J82" s="1"/>
  <c r="I68" i="2"/>
  <c r="H68"/>
  <c r="I67"/>
  <c r="H67"/>
  <c r="H72" i="1"/>
  <c r="J72" s="1"/>
  <c r="H73"/>
  <c r="J73" s="1"/>
  <c r="H42" i="5"/>
  <c r="J42" s="1"/>
  <c r="H44" i="4"/>
  <c r="J44" s="1"/>
  <c r="H84" i="3"/>
  <c r="J84" s="1"/>
  <c r="H85"/>
  <c r="J85" s="1"/>
  <c r="H69" i="2"/>
  <c r="J69" s="1"/>
  <c r="I70"/>
  <c r="H70"/>
  <c r="H74" i="1"/>
  <c r="J74" s="1"/>
  <c r="H75"/>
  <c r="J75" s="1"/>
  <c r="H43" i="5"/>
  <c r="J43" s="1"/>
  <c r="H45" i="4"/>
  <c r="J45" s="1"/>
  <c r="H86" i="3"/>
  <c r="J86" s="1"/>
  <c r="I87"/>
  <c r="H87"/>
  <c r="H71" i="2"/>
  <c r="J71" s="1"/>
  <c r="H72"/>
  <c r="J72" s="1"/>
  <c r="H76" i="1"/>
  <c r="J76" s="1"/>
  <c r="H77"/>
  <c r="J77" s="1"/>
  <c r="I44" i="5"/>
  <c r="H44"/>
  <c r="I46" i="4"/>
  <c r="H46"/>
  <c r="H89" i="3"/>
  <c r="J89" s="1"/>
  <c r="H88"/>
  <c r="J88" s="1"/>
  <c r="H90"/>
  <c r="J90" s="1"/>
  <c r="H73" i="2"/>
  <c r="J73" s="1"/>
  <c r="I74"/>
  <c r="H74"/>
  <c r="I79" i="1"/>
  <c r="H79"/>
  <c r="I78"/>
  <c r="H78"/>
  <c r="H45" i="5"/>
  <c r="J45" s="1"/>
  <c r="H47" i="4"/>
  <c r="J47" s="1"/>
  <c r="I91" i="3"/>
  <c r="H91"/>
  <c r="I92"/>
  <c r="H92"/>
  <c r="H75" i="2"/>
  <c r="J75" s="1"/>
  <c r="H76"/>
  <c r="J76" s="1"/>
  <c r="I81" i="1"/>
  <c r="H81"/>
  <c r="I80"/>
  <c r="H80"/>
  <c r="J78" l="1"/>
  <c r="J70" i="2"/>
  <c r="J46" i="4"/>
  <c r="J91" i="3"/>
  <c r="J92"/>
  <c r="J87"/>
  <c r="J74" i="2"/>
  <c r="J67"/>
  <c r="J68"/>
  <c r="J43" i="4"/>
  <c r="J41" i="5"/>
  <c r="J81" i="1"/>
  <c r="J79"/>
  <c r="J44" i="5"/>
  <c r="J80" i="1"/>
  <c r="H46" i="5" l="1"/>
  <c r="J46" s="1"/>
  <c r="H48" i="4"/>
  <c r="J48" s="1"/>
  <c r="H93" i="3"/>
  <c r="J93" s="1"/>
  <c r="I94"/>
  <c r="H94"/>
  <c r="H77" i="2"/>
  <c r="J77" s="1"/>
  <c r="H84" i="1"/>
  <c r="J84" s="1"/>
  <c r="H82"/>
  <c r="J82" s="1"/>
  <c r="H83"/>
  <c r="J83" s="1"/>
  <c r="H49" i="4"/>
  <c r="J49" s="1"/>
  <c r="H95" i="3"/>
  <c r="J95" s="1"/>
  <c r="H96"/>
  <c r="J96" s="1"/>
  <c r="H78" i="2"/>
  <c r="J78" s="1"/>
  <c r="H79"/>
  <c r="J79" s="1"/>
  <c r="H85" i="1"/>
  <c r="J85" s="1"/>
  <c r="H97" i="3"/>
  <c r="J97" s="1"/>
  <c r="H98"/>
  <c r="J98" s="1"/>
  <c r="H80" i="2"/>
  <c r="J80" s="1"/>
  <c r="I81"/>
  <c r="H81"/>
  <c r="I101"/>
  <c r="H101"/>
  <c r="I86" i="1"/>
  <c r="H86"/>
  <c r="H87"/>
  <c r="J87" s="1"/>
  <c r="H88"/>
  <c r="J88" s="1"/>
  <c r="H89"/>
  <c r="J89" s="1"/>
  <c r="H47" i="5"/>
  <c r="J47" s="1"/>
  <c r="H50" i="4"/>
  <c r="J50" s="1"/>
  <c r="H99" i="3"/>
  <c r="J99" s="1"/>
  <c r="H100"/>
  <c r="J100" s="1"/>
  <c r="H83" i="2"/>
  <c r="J83" s="1"/>
  <c r="I82"/>
  <c r="H82"/>
  <c r="H91" i="1"/>
  <c r="J91" s="1"/>
  <c r="H90"/>
  <c r="J90" s="1"/>
  <c r="H48" i="5"/>
  <c r="J48" s="1"/>
  <c r="H51" i="4"/>
  <c r="J51" s="1"/>
  <c r="H101" i="3"/>
  <c r="J101" s="1"/>
  <c r="H102"/>
  <c r="J102" s="1"/>
  <c r="I84" i="2"/>
  <c r="H84"/>
  <c r="H85"/>
  <c r="J85" s="1"/>
  <c r="H92" i="1"/>
  <c r="J92" s="1"/>
  <c r="H93"/>
  <c r="J93" s="1"/>
  <c r="H49" i="5"/>
  <c r="J49" s="1"/>
  <c r="H52" i="4"/>
  <c r="J52" s="1"/>
  <c r="I104" i="3"/>
  <c r="H104"/>
  <c r="H103"/>
  <c r="J103" s="1"/>
  <c r="H86" i="2"/>
  <c r="J86" s="1"/>
  <c r="H87"/>
  <c r="J87" s="1"/>
  <c r="H95" i="1"/>
  <c r="J95" s="1"/>
  <c r="H94"/>
  <c r="J94" s="1"/>
  <c r="I50" i="5"/>
  <c r="H50"/>
  <c r="J101" i="2" l="1"/>
  <c r="J50" i="5"/>
  <c r="J104" i="3"/>
  <c r="J94"/>
  <c r="J84" i="2"/>
  <c r="J82"/>
  <c r="J86" i="1"/>
  <c r="J81" i="2"/>
  <c r="H53" i="4"/>
  <c r="J53" s="1"/>
  <c r="H105" i="3"/>
  <c r="J105" s="1"/>
  <c r="H106"/>
  <c r="J106" s="1"/>
  <c r="H88" i="2"/>
  <c r="J88" s="1"/>
  <c r="H89"/>
  <c r="J89" s="1"/>
  <c r="H96" i="1"/>
  <c r="J96" s="1"/>
  <c r="H97"/>
  <c r="J97" s="1"/>
  <c r="H51" i="5"/>
  <c r="J51" s="1"/>
  <c r="H107" i="3"/>
  <c r="J107" s="1"/>
  <c r="J108"/>
  <c r="H90" i="2"/>
  <c r="J90" s="1"/>
  <c r="H91"/>
  <c r="J91" s="1"/>
  <c r="I98" i="1"/>
  <c r="H98"/>
  <c r="H99"/>
  <c r="J99" s="1"/>
  <c r="H52" i="5"/>
  <c r="J52" s="1"/>
  <c r="H54" i="4"/>
  <c r="J54" s="1"/>
  <c r="I109" i="3"/>
  <c r="H109"/>
  <c r="H110"/>
  <c r="J110" s="1"/>
  <c r="H92" i="2"/>
  <c r="J92" s="1"/>
  <c r="I93"/>
  <c r="H93"/>
  <c r="H100" i="1"/>
  <c r="J100" s="1"/>
  <c r="H101"/>
  <c r="J101" s="1"/>
  <c r="H55" i="4"/>
  <c r="J55" s="1"/>
  <c r="H111" i="3"/>
  <c r="J111" s="1"/>
  <c r="I112"/>
  <c r="H112"/>
  <c r="H113"/>
  <c r="J113" s="1"/>
  <c r="H94" i="2"/>
  <c r="J94" s="1"/>
  <c r="H95"/>
  <c r="J95" s="1"/>
  <c r="H102" i="1"/>
  <c r="J102" s="1"/>
  <c r="H103"/>
  <c r="J103" s="1"/>
  <c r="H53" i="5"/>
  <c r="J53" s="1"/>
  <c r="H56" i="4"/>
  <c r="J56" s="1"/>
  <c r="H114" i="3"/>
  <c r="J114" s="1"/>
  <c r="H115"/>
  <c r="J115" s="1"/>
  <c r="I96" i="2"/>
  <c r="H96"/>
  <c r="H97"/>
  <c r="J97" s="1"/>
  <c r="I104" i="1"/>
  <c r="H104"/>
  <c r="I105"/>
  <c r="H105"/>
  <c r="I54" i="5"/>
  <c r="H54"/>
  <c r="I57" i="4"/>
  <c r="H57"/>
  <c r="H118" i="3"/>
  <c r="J118" s="1"/>
  <c r="H117"/>
  <c r="J117" s="1"/>
  <c r="H116"/>
  <c r="J116" s="1"/>
  <c r="H98" i="2"/>
  <c r="J98" s="1"/>
  <c r="I99"/>
  <c r="H99"/>
  <c r="I106" i="1"/>
  <c r="H106"/>
  <c r="H107"/>
  <c r="J107" s="1"/>
  <c r="H55" i="5"/>
  <c r="J55" s="1"/>
  <c r="J106" i="1" l="1"/>
  <c r="J57" i="4"/>
  <c r="J112" i="3"/>
  <c r="J99" i="2"/>
  <c r="J96"/>
  <c r="J93"/>
  <c r="J109" i="3"/>
  <c r="J104" i="1"/>
  <c r="J98"/>
  <c r="J105"/>
  <c r="J54" i="5"/>
  <c r="H56"/>
  <c r="J56" s="1"/>
  <c r="H58" i="4"/>
  <c r="J58" s="1"/>
  <c r="H108" i="1"/>
  <c r="J108" s="1"/>
  <c r="H119" i="3"/>
  <c r="J119" s="1"/>
  <c r="H120"/>
  <c r="J120" s="1"/>
  <c r="H100" i="2"/>
  <c r="J100" s="1"/>
  <c r="H109" i="1"/>
  <c r="J109" s="1"/>
  <c r="H110"/>
  <c r="J110" s="1"/>
  <c r="H57" i="5"/>
  <c r="J57" s="1"/>
  <c r="H59" i="4"/>
  <c r="J59" s="1"/>
  <c r="H121" i="3"/>
  <c r="J121" s="1"/>
  <c r="H122"/>
  <c r="J122" s="1"/>
  <c r="H123"/>
  <c r="J123" s="1"/>
  <c r="H124"/>
  <c r="J124" s="1"/>
  <c r="H102" i="2"/>
  <c r="J102" s="1"/>
  <c r="H103"/>
  <c r="J103" s="1"/>
  <c r="H111" i="1"/>
  <c r="J111" s="1"/>
  <c r="H112"/>
  <c r="J112" s="1"/>
  <c r="H58" i="5"/>
  <c r="J58" s="1"/>
  <c r="H60" i="4"/>
  <c r="J60" s="1"/>
  <c r="H125" i="3"/>
  <c r="J125" s="1"/>
  <c r="H104" i="2"/>
  <c r="J104" s="1"/>
  <c r="H105"/>
  <c r="J105" s="1"/>
  <c r="H113" i="1"/>
  <c r="J113" s="1"/>
  <c r="H114"/>
  <c r="J114" s="1"/>
  <c r="H127" i="3"/>
  <c r="J127" s="1"/>
  <c r="H126"/>
  <c r="J126" s="1"/>
  <c r="H106" i="2"/>
  <c r="J106" s="1"/>
  <c r="H107"/>
  <c r="J107" s="1"/>
  <c r="H59" i="5"/>
  <c r="J59" s="1"/>
  <c r="I61" i="4"/>
  <c r="H61"/>
  <c r="H115" i="1"/>
  <c r="J115" s="1"/>
  <c r="H117"/>
  <c r="J117" s="1"/>
  <c r="H116"/>
  <c r="J116" s="1"/>
  <c r="H60" i="5"/>
  <c r="J60" s="1"/>
  <c r="H62" i="4"/>
  <c r="J62" s="1"/>
  <c r="I129" i="3"/>
  <c r="H129"/>
  <c r="H128"/>
  <c r="J128" s="1"/>
  <c r="H130"/>
  <c r="J130" s="1"/>
  <c r="H108" i="2"/>
  <c r="J108" s="1"/>
  <c r="H109"/>
  <c r="J109" s="1"/>
  <c r="H118" i="1"/>
  <c r="J118" s="1"/>
  <c r="H119"/>
  <c r="J119" s="1"/>
  <c r="H63" i="5"/>
  <c r="J63" s="1"/>
  <c r="H65" i="4"/>
  <c r="J65" s="1"/>
  <c r="H133" i="3"/>
  <c r="J133" s="1"/>
  <c r="H134"/>
  <c r="J134" s="1"/>
  <c r="H112" i="2"/>
  <c r="J112" s="1"/>
  <c r="H113"/>
  <c r="J113" s="1"/>
  <c r="H122" i="1"/>
  <c r="J122" s="1"/>
  <c r="I123"/>
  <c r="H123"/>
  <c r="J120" l="1"/>
  <c r="J61" i="5"/>
  <c r="J110" i="2"/>
  <c r="J61" i="4"/>
  <c r="J63" s="1"/>
  <c r="J123" i="1"/>
  <c r="J129" i="3"/>
  <c r="J131" s="1"/>
  <c r="H64" i="5"/>
  <c r="J64" s="1"/>
  <c r="H66" i="4"/>
  <c r="J66" s="1"/>
  <c r="H136" i="3"/>
  <c r="J136" s="1"/>
  <c r="I135"/>
  <c r="H135"/>
  <c r="H114" i="2"/>
  <c r="J114" s="1"/>
  <c r="H115"/>
  <c r="J115" s="1"/>
  <c r="H124" i="1"/>
  <c r="J124" s="1"/>
  <c r="I125"/>
  <c r="H125"/>
  <c r="I65" i="5"/>
  <c r="H65"/>
  <c r="I67" i="4"/>
  <c r="H67"/>
  <c r="I139" i="3"/>
  <c r="H139"/>
  <c r="I138"/>
  <c r="H138"/>
  <c r="H137"/>
  <c r="J137" s="1"/>
  <c r="I117" i="2"/>
  <c r="H117"/>
  <c r="I116"/>
  <c r="H116"/>
  <c r="H118"/>
  <c r="J118" s="1"/>
  <c r="H126" i="1"/>
  <c r="J126" s="1"/>
  <c r="H127"/>
  <c r="J127" s="1"/>
  <c r="H128"/>
  <c r="J128" s="1"/>
  <c r="H140" i="3"/>
  <c r="J140" s="1"/>
  <c r="H66" i="5"/>
  <c r="J66" s="1"/>
  <c r="H68" i="4"/>
  <c r="J68" s="1"/>
  <c r="H141" i="3"/>
  <c r="J141" s="1"/>
  <c r="H120" i="2"/>
  <c r="J120" s="1"/>
  <c r="H119"/>
  <c r="J119" s="1"/>
  <c r="H130" i="1"/>
  <c r="J130" s="1"/>
  <c r="I129"/>
  <c r="H129"/>
  <c r="H67" i="5"/>
  <c r="J67" s="1"/>
  <c r="H69" i="4"/>
  <c r="J69" s="1"/>
  <c r="I142" i="3"/>
  <c r="H142"/>
  <c r="H143"/>
  <c r="J143" s="1"/>
  <c r="H144"/>
  <c r="J144" s="1"/>
  <c r="H122" i="2"/>
  <c r="J122" s="1"/>
  <c r="H121"/>
  <c r="J121" s="1"/>
  <c r="H132" i="1"/>
  <c r="J132" s="1"/>
  <c r="H131"/>
  <c r="J131" s="1"/>
  <c r="H68" i="5"/>
  <c r="J68" s="1"/>
  <c r="H70" i="4"/>
  <c r="J70" s="1"/>
  <c r="H145" i="3"/>
  <c r="J145" s="1"/>
  <c r="H146"/>
  <c r="J146" s="1"/>
  <c r="H123" i="2"/>
  <c r="J123" s="1"/>
  <c r="H124"/>
  <c r="J124" s="1"/>
  <c r="H134" i="1"/>
  <c r="J134" s="1"/>
  <c r="H133"/>
  <c r="J133" s="1"/>
  <c r="H69" i="5"/>
  <c r="J69" s="1"/>
  <c r="H71" i="4"/>
  <c r="J71" s="1"/>
  <c r="H147" i="3"/>
  <c r="J147" s="1"/>
  <c r="H148"/>
  <c r="J148" s="1"/>
  <c r="H125" i="2"/>
  <c r="J125" s="1"/>
  <c r="H135" i="1"/>
  <c r="J135" s="1"/>
  <c r="H136"/>
  <c r="J136" s="1"/>
  <c r="H137"/>
  <c r="J137" s="1"/>
  <c r="J67" i="4" l="1"/>
  <c r="J129" i="1"/>
  <c r="J125"/>
  <c r="J65" i="5"/>
  <c r="J138" i="3"/>
  <c r="J139"/>
  <c r="J116" i="2"/>
  <c r="J117"/>
  <c r="J142" i="3"/>
  <c r="J135"/>
  <c r="I70" i="5"/>
  <c r="H70"/>
  <c r="I72" i="4"/>
  <c r="H72"/>
  <c r="H149" i="3"/>
  <c r="J149" s="1"/>
  <c r="H150"/>
  <c r="J150" s="1"/>
  <c r="H151"/>
  <c r="J151" s="1"/>
  <c r="H127" i="2"/>
  <c r="J127" s="1"/>
  <c r="I126"/>
  <c r="H126"/>
  <c r="H139" i="1"/>
  <c r="J139" s="1"/>
  <c r="H138"/>
  <c r="J138" s="1"/>
  <c r="H71" i="5"/>
  <c r="J71" s="1"/>
  <c r="H73" i="4"/>
  <c r="J73" s="1"/>
  <c r="H153" i="3"/>
  <c r="J153" s="1"/>
  <c r="H152"/>
  <c r="J152" s="1"/>
  <c r="I128" i="2"/>
  <c r="H128"/>
  <c r="H140" i="1"/>
  <c r="J140" s="1"/>
  <c r="H141"/>
  <c r="J141" s="1"/>
  <c r="H72" i="5"/>
  <c r="J72" s="1"/>
  <c r="H73"/>
  <c r="J73" s="1"/>
  <c r="H74" i="4"/>
  <c r="J74" s="1"/>
  <c r="H154" i="3"/>
  <c r="J154" s="1"/>
  <c r="H155"/>
  <c r="J155" s="1"/>
  <c r="H129" i="2"/>
  <c r="J129" s="1"/>
  <c r="H130"/>
  <c r="J130" s="1"/>
  <c r="I142" i="1"/>
  <c r="H142"/>
  <c r="I143"/>
  <c r="H143"/>
  <c r="I158" i="3"/>
  <c r="H158"/>
  <c r="H74" i="5"/>
  <c r="J74" s="1"/>
  <c r="H75" i="4"/>
  <c r="J75" s="1"/>
  <c r="H157" i="3"/>
  <c r="J157" s="1"/>
  <c r="H156"/>
  <c r="J156" s="1"/>
  <c r="H134" i="2"/>
  <c r="J134" s="1"/>
  <c r="H131"/>
  <c r="J131" s="1"/>
  <c r="I133"/>
  <c r="H133"/>
  <c r="H132"/>
  <c r="J132" s="1"/>
  <c r="H144" i="1"/>
  <c r="J144" s="1"/>
  <c r="H146"/>
  <c r="J146" s="1"/>
  <c r="H145"/>
  <c r="J145" s="1"/>
  <c r="H147"/>
  <c r="J147" s="1"/>
  <c r="H75" i="5"/>
  <c r="J75" s="1"/>
  <c r="H76" i="4"/>
  <c r="J76" s="1"/>
  <c r="H161" i="3"/>
  <c r="J161" s="1"/>
  <c r="I160"/>
  <c r="H160"/>
  <c r="I159"/>
  <c r="H159"/>
  <c r="H135" i="2"/>
  <c r="J135" s="1"/>
  <c r="H136"/>
  <c r="J136" s="1"/>
  <c r="H137"/>
  <c r="J137" s="1"/>
  <c r="H138"/>
  <c r="J138" s="1"/>
  <c r="H149" i="1"/>
  <c r="J149" s="1"/>
  <c r="H148"/>
  <c r="J148" s="1"/>
  <c r="H150"/>
  <c r="J150" s="1"/>
  <c r="H76" i="5"/>
  <c r="J76" s="1"/>
  <c r="H77" i="4"/>
  <c r="J77" s="1"/>
  <c r="H78"/>
  <c r="J78" s="1"/>
  <c r="H162" i="3"/>
  <c r="J162" s="1"/>
  <c r="H163"/>
  <c r="J163" s="1"/>
  <c r="H164"/>
  <c r="J164" s="1"/>
  <c r="H139" i="2"/>
  <c r="J139" s="1"/>
  <c r="H140"/>
  <c r="J140" s="1"/>
  <c r="I141"/>
  <c r="H141"/>
  <c r="H151" i="1"/>
  <c r="J151" s="1"/>
  <c r="H152"/>
  <c r="J152" s="1"/>
  <c r="H153"/>
  <c r="J153" s="1"/>
  <c r="H154"/>
  <c r="J154" s="1"/>
  <c r="H84" i="5"/>
  <c r="J84" s="1"/>
  <c r="H77"/>
  <c r="J77" s="1"/>
  <c r="H79" i="4"/>
  <c r="J79" s="1"/>
  <c r="H165" i="3"/>
  <c r="J165" s="1"/>
  <c r="H166"/>
  <c r="J166" s="1"/>
  <c r="H167"/>
  <c r="J167" s="1"/>
  <c r="H142" i="2"/>
  <c r="J142" s="1"/>
  <c r="I143"/>
  <c r="H143"/>
  <c r="H155" i="1"/>
  <c r="J155" s="1"/>
  <c r="H156"/>
  <c r="J156" s="1"/>
  <c r="H157"/>
  <c r="J157" s="1"/>
  <c r="H158"/>
  <c r="J158" s="1"/>
  <c r="I78" i="5"/>
  <c r="H78"/>
  <c r="I80" i="4"/>
  <c r="H80"/>
  <c r="H170" i="3"/>
  <c r="J170" s="1"/>
  <c r="H169"/>
  <c r="J169" s="1"/>
  <c r="H168"/>
  <c r="J168" s="1"/>
  <c r="H145" i="2"/>
  <c r="J145" s="1"/>
  <c r="H144"/>
  <c r="J144" s="1"/>
  <c r="H146"/>
  <c r="J146" s="1"/>
  <c r="H147"/>
  <c r="J147" s="1"/>
  <c r="H159" i="1"/>
  <c r="J159" s="1"/>
  <c r="H161"/>
  <c r="J161" s="1"/>
  <c r="H160"/>
  <c r="J160" s="1"/>
  <c r="H81" i="4"/>
  <c r="J81" s="1"/>
  <c r="H171" i="3"/>
  <c r="J171" s="1"/>
  <c r="H172"/>
  <c r="J172" s="1"/>
  <c r="H148" i="2"/>
  <c r="J148" s="1"/>
  <c r="H149"/>
  <c r="J149" s="1"/>
  <c r="H150"/>
  <c r="J150" s="1"/>
  <c r="I151"/>
  <c r="H151"/>
  <c r="H163" i="1"/>
  <c r="J163" s="1"/>
  <c r="H164"/>
  <c r="J164" s="1"/>
  <c r="H162"/>
  <c r="J162" s="1"/>
  <c r="H82" i="4"/>
  <c r="J82" s="1"/>
  <c r="H80" i="5"/>
  <c r="J80" s="1"/>
  <c r="I79"/>
  <c r="H79"/>
  <c r="H174" i="3"/>
  <c r="J174" s="1"/>
  <c r="H173"/>
  <c r="J173" s="1"/>
  <c r="H152" i="2"/>
  <c r="J152" s="1"/>
  <c r="H153"/>
  <c r="J153" s="1"/>
  <c r="H165" i="1"/>
  <c r="J165" s="1"/>
  <c r="H166"/>
  <c r="J166" s="1"/>
  <c r="I167"/>
  <c r="H167"/>
  <c r="H177" i="3"/>
  <c r="J177" s="1"/>
  <c r="H176"/>
  <c r="J176" s="1"/>
  <c r="H175"/>
  <c r="J175" s="1"/>
  <c r="H156" i="2"/>
  <c r="J156" s="1"/>
  <c r="H155"/>
  <c r="J155" s="1"/>
  <c r="H154"/>
  <c r="J154" s="1"/>
  <c r="H170" i="1"/>
  <c r="J170" s="1"/>
  <c r="I169"/>
  <c r="H169"/>
  <c r="H168"/>
  <c r="J168" s="1"/>
  <c r="I81" i="5"/>
  <c r="H81"/>
  <c r="I83" i="4"/>
  <c r="H83"/>
  <c r="H178" i="3"/>
  <c r="J178" s="1"/>
  <c r="H179"/>
  <c r="J179" s="1"/>
  <c r="I158" i="2"/>
  <c r="H158"/>
  <c r="I159"/>
  <c r="H159"/>
  <c r="H157"/>
  <c r="J157" s="1"/>
  <c r="H173" i="1"/>
  <c r="J173" s="1"/>
  <c r="H172"/>
  <c r="J172" s="1"/>
  <c r="I174"/>
  <c r="H174"/>
  <c r="H171"/>
  <c r="J171" s="1"/>
  <c r="H86" i="4"/>
  <c r="J86" s="1"/>
  <c r="H182" i="3"/>
  <c r="J182" s="1"/>
  <c r="H183"/>
  <c r="J183" s="1"/>
  <c r="H162" i="2"/>
  <c r="J162" s="1"/>
  <c r="H164"/>
  <c r="J164" s="1"/>
  <c r="H163"/>
  <c r="J163" s="1"/>
  <c r="H177" i="1"/>
  <c r="J177" s="1"/>
  <c r="H178"/>
  <c r="J178" s="1"/>
  <c r="I179"/>
  <c r="H179"/>
  <c r="H180"/>
  <c r="J180" s="1"/>
  <c r="H85" i="5"/>
  <c r="J85" s="1"/>
  <c r="H87" i="4"/>
  <c r="J87" s="1"/>
  <c r="H88"/>
  <c r="J88" s="1"/>
  <c r="H184" i="3"/>
  <c r="J184" s="1"/>
  <c r="H185"/>
  <c r="J185" s="1"/>
  <c r="H166" i="2"/>
  <c r="J166" s="1"/>
  <c r="I165"/>
  <c r="H165"/>
  <c r="H181" i="1"/>
  <c r="J181" s="1"/>
  <c r="H182"/>
  <c r="J182" s="1"/>
  <c r="H183"/>
  <c r="J183" s="1"/>
  <c r="H184"/>
  <c r="J184" s="1"/>
  <c r="H86" i="5"/>
  <c r="J86" s="1"/>
  <c r="H89" i="4"/>
  <c r="J89" s="1"/>
  <c r="H186" i="3"/>
  <c r="J186" s="1"/>
  <c r="H187"/>
  <c r="J187" s="1"/>
  <c r="I167" i="2"/>
  <c r="H167"/>
  <c r="H168"/>
  <c r="J168" s="1"/>
  <c r="H169"/>
  <c r="J169" s="1"/>
  <c r="H170"/>
  <c r="J170" s="1"/>
  <c r="H187" i="1"/>
  <c r="J187" s="1"/>
  <c r="H186"/>
  <c r="J186" s="1"/>
  <c r="I185"/>
  <c r="H185"/>
  <c r="H188"/>
  <c r="J188" s="1"/>
  <c r="H87" i="5"/>
  <c r="J87" s="1"/>
  <c r="H90" i="4"/>
  <c r="J90" s="1"/>
  <c r="H188" i="3"/>
  <c r="J188" s="1"/>
  <c r="H189"/>
  <c r="J189" s="1"/>
  <c r="H171" i="2"/>
  <c r="J171" s="1"/>
  <c r="I172"/>
  <c r="H172"/>
  <c r="H191" i="1"/>
  <c r="J191" s="1"/>
  <c r="H189"/>
  <c r="J189" s="1"/>
  <c r="H190"/>
  <c r="J190" s="1"/>
  <c r="I192"/>
  <c r="H192"/>
  <c r="J72" i="4" l="1"/>
  <c r="J80"/>
  <c r="J70" i="5"/>
  <c r="J128" i="2"/>
  <c r="J126"/>
  <c r="J143" i="1"/>
  <c r="J192"/>
  <c r="J167"/>
  <c r="J142"/>
  <c r="J78" i="5"/>
  <c r="J151" i="2"/>
  <c r="J133"/>
  <c r="J167"/>
  <c r="J141"/>
  <c r="J165"/>
  <c r="J158" i="3"/>
  <c r="J159"/>
  <c r="J160"/>
  <c r="J143" i="2"/>
  <c r="J79" i="5"/>
  <c r="J81"/>
  <c r="J83" i="4"/>
  <c r="J174" i="1"/>
  <c r="J169"/>
  <c r="J172" i="2"/>
  <c r="J159"/>
  <c r="J158"/>
  <c r="J185" i="1"/>
  <c r="J179"/>
  <c r="H193"/>
  <c r="J193" s="1"/>
  <c r="H194"/>
  <c r="J194" s="1"/>
  <c r="I195"/>
  <c r="H195"/>
  <c r="H196"/>
  <c r="J196" s="1"/>
  <c r="H173" i="2"/>
  <c r="J173" s="1"/>
  <c r="H174"/>
  <c r="J174" s="1"/>
  <c r="I175"/>
  <c r="H175"/>
  <c r="H190" i="3"/>
  <c r="J190" s="1"/>
  <c r="H191"/>
  <c r="J191" s="1"/>
  <c r="I192"/>
  <c r="H192"/>
  <c r="H193"/>
  <c r="J193" s="1"/>
  <c r="H91" i="4"/>
  <c r="J91" s="1"/>
  <c r="H88" i="5"/>
  <c r="J88" s="1"/>
  <c r="H89"/>
  <c r="J89" s="1"/>
  <c r="I90"/>
  <c r="H90"/>
  <c r="I92" i="4"/>
  <c r="H92"/>
  <c r="I194" i="3"/>
  <c r="H194"/>
  <c r="H195"/>
  <c r="J195" s="1"/>
  <c r="H176" i="2"/>
  <c r="J176" s="1"/>
  <c r="H177"/>
  <c r="J177" s="1"/>
  <c r="H178"/>
  <c r="J178" s="1"/>
  <c r="H197" i="1"/>
  <c r="J197" s="1"/>
  <c r="H198"/>
  <c r="J198" s="1"/>
  <c r="H199"/>
  <c r="J199" s="1"/>
  <c r="H200"/>
  <c r="J200" s="1"/>
  <c r="H196" i="3"/>
  <c r="J196" s="1"/>
  <c r="H91" i="5"/>
  <c r="J91" s="1"/>
  <c r="H93" i="4"/>
  <c r="J93" s="1"/>
  <c r="H197" i="3"/>
  <c r="J197" s="1"/>
  <c r="H179" i="2"/>
  <c r="J179" s="1"/>
  <c r="H180"/>
  <c r="J180" s="1"/>
  <c r="H201" i="1"/>
  <c r="J201" s="1"/>
  <c r="H202"/>
  <c r="J202" s="1"/>
  <c r="H92" i="5"/>
  <c r="J92" s="1"/>
  <c r="I94" i="4"/>
  <c r="H94"/>
  <c r="H198" i="3"/>
  <c r="J198" s="1"/>
  <c r="H199"/>
  <c r="J199" s="1"/>
  <c r="H183" i="2"/>
  <c r="J183" s="1"/>
  <c r="H182"/>
  <c r="J182" s="1"/>
  <c r="H181"/>
  <c r="J181" s="1"/>
  <c r="H203" i="1"/>
  <c r="J203" s="1"/>
  <c r="H204"/>
  <c r="J204" s="1"/>
  <c r="H205"/>
  <c r="J205" s="1"/>
  <c r="J84" i="4" l="1"/>
  <c r="J160" i="2"/>
  <c r="J82" i="5"/>
  <c r="J180" i="3"/>
  <c r="J175" i="1"/>
  <c r="J195"/>
  <c r="J175" i="2"/>
  <c r="J94" i="4"/>
  <c r="J192" i="3"/>
  <c r="J90" i="5"/>
  <c r="J92" i="4"/>
  <c r="J194" i="3"/>
  <c r="H93" i="5"/>
  <c r="J93" s="1"/>
  <c r="H95" i="4"/>
  <c r="J95" s="1"/>
  <c r="H200" i="3"/>
  <c r="J200" s="1"/>
  <c r="H201"/>
  <c r="J201" s="1"/>
  <c r="H202"/>
  <c r="J202" s="1"/>
  <c r="H184" i="2"/>
  <c r="J184" s="1"/>
  <c r="H185"/>
  <c r="J185" s="1"/>
  <c r="H186"/>
  <c r="J186" s="1"/>
  <c r="H206" i="1"/>
  <c r="J206" s="1"/>
  <c r="I207"/>
  <c r="H207"/>
  <c r="I94" i="5"/>
  <c r="H94"/>
  <c r="H95"/>
  <c r="I95"/>
  <c r="I96" i="4"/>
  <c r="H96"/>
  <c r="I203" i="3"/>
  <c r="H203"/>
  <c r="H204"/>
  <c r="J204" s="1"/>
  <c r="H205"/>
  <c r="J205" s="1"/>
  <c r="H206"/>
  <c r="J206" s="1"/>
  <c r="I187" i="2"/>
  <c r="H187"/>
  <c r="H189"/>
  <c r="J189" s="1"/>
  <c r="H188"/>
  <c r="J188" s="1"/>
  <c r="H209" i="1"/>
  <c r="J209" s="1"/>
  <c r="H208"/>
  <c r="J208" s="1"/>
  <c r="J95" i="5" l="1"/>
  <c r="J203" i="3"/>
  <c r="J187" i="2"/>
  <c r="J207" i="1"/>
  <c r="J94" i="5"/>
  <c r="J96" i="4"/>
  <c r="I97" l="1"/>
  <c r="H97"/>
  <c r="I208" i="3"/>
  <c r="H208"/>
  <c r="H209"/>
  <c r="J209" s="1"/>
  <c r="H207"/>
  <c r="J207" s="1"/>
  <c r="H191" i="2"/>
  <c r="J191" s="1"/>
  <c r="I190"/>
  <c r="H190"/>
  <c r="I192"/>
  <c r="H192"/>
  <c r="H212" i="1"/>
  <c r="J212" s="1"/>
  <c r="I210"/>
  <c r="H210"/>
  <c r="H211"/>
  <c r="J211" s="1"/>
  <c r="I96" i="5"/>
  <c r="H96"/>
  <c r="I98" i="4"/>
  <c r="H98"/>
  <c r="H210" i="3"/>
  <c r="J210" s="1"/>
  <c r="H211"/>
  <c r="J211" s="1"/>
  <c r="H212"/>
  <c r="J212" s="1"/>
  <c r="H196" i="2"/>
  <c r="J196" s="1"/>
  <c r="I195"/>
  <c r="H195"/>
  <c r="I194"/>
  <c r="H194"/>
  <c r="I193"/>
  <c r="H193"/>
  <c r="H213" i="1"/>
  <c r="J213" s="1"/>
  <c r="H214"/>
  <c r="J214" s="1"/>
  <c r="I215"/>
  <c r="H215"/>
  <c r="H216"/>
  <c r="J216" s="1"/>
  <c r="H217"/>
  <c r="J217" s="1"/>
  <c r="H200" i="2"/>
  <c r="J200" s="1"/>
  <c r="H199"/>
  <c r="J199" s="1"/>
  <c r="H198"/>
  <c r="J198" s="1"/>
  <c r="H197"/>
  <c r="J197" s="1"/>
  <c r="H213" i="3"/>
  <c r="J213" s="1"/>
  <c r="H214"/>
  <c r="J214" s="1"/>
  <c r="H215"/>
  <c r="J215" s="1"/>
  <c r="H99" i="4"/>
  <c r="J99" s="1"/>
  <c r="H97" i="5"/>
  <c r="J97" s="1"/>
  <c r="H98"/>
  <c r="J98" s="1"/>
  <c r="H100" i="4"/>
  <c r="J100" s="1"/>
  <c r="H121"/>
  <c r="J121" s="1"/>
  <c r="H216" i="3"/>
  <c r="J216" s="1"/>
  <c r="H217"/>
  <c r="J217" s="1"/>
  <c r="I218"/>
  <c r="H218"/>
  <c r="J193" i="2" l="1"/>
  <c r="J98" i="4"/>
  <c r="J195" i="2"/>
  <c r="J215" i="1"/>
  <c r="J210"/>
  <c r="J208" i="3"/>
  <c r="J192" i="2"/>
  <c r="J194"/>
  <c r="J190"/>
  <c r="J218" i="3"/>
  <c r="J97" i="4"/>
  <c r="J96" i="5"/>
  <c r="I201" i="2"/>
  <c r="H201"/>
  <c r="I202"/>
  <c r="H202"/>
  <c r="H218" i="1"/>
  <c r="J218" s="1"/>
  <c r="H219"/>
  <c r="J219" s="1"/>
  <c r="I220"/>
  <c r="H220"/>
  <c r="I99" i="5"/>
  <c r="H99"/>
  <c r="I101" i="4"/>
  <c r="H101"/>
  <c r="H219" i="3"/>
  <c r="J219" s="1"/>
  <c r="H220"/>
  <c r="J220" s="1"/>
  <c r="I221"/>
  <c r="H221"/>
  <c r="I204" i="2"/>
  <c r="H204"/>
  <c r="I203"/>
  <c r="H203"/>
  <c r="H205"/>
  <c r="J205" s="1"/>
  <c r="H221" i="1"/>
  <c r="J221" s="1"/>
  <c r="I222"/>
  <c r="H222"/>
  <c r="H100" i="5"/>
  <c r="J100" s="1"/>
  <c r="H101"/>
  <c r="J101" s="1"/>
  <c r="H102" i="4"/>
  <c r="J102" s="1"/>
  <c r="H222" i="3"/>
  <c r="J222" s="1"/>
  <c r="H223"/>
  <c r="J223" s="1"/>
  <c r="H224"/>
  <c r="J224" s="1"/>
  <c r="H206" i="2"/>
  <c r="J206" s="1"/>
  <c r="H208"/>
  <c r="J208" s="1"/>
  <c r="H207"/>
  <c r="J207" s="1"/>
  <c r="H209"/>
  <c r="J209" s="1"/>
  <c r="H224" i="1"/>
  <c r="J224" s="1"/>
  <c r="H225"/>
  <c r="J225" s="1"/>
  <c r="H226"/>
  <c r="J226" s="1"/>
  <c r="H223"/>
  <c r="J223" s="1"/>
  <c r="I227"/>
  <c r="H227"/>
  <c r="J202" i="2" l="1"/>
  <c r="J227" i="1"/>
  <c r="J222"/>
  <c r="J220"/>
  <c r="J221" i="3"/>
  <c r="J204" i="2"/>
  <c r="J201"/>
  <c r="J203"/>
  <c r="J99" i="5"/>
  <c r="J101" i="4"/>
  <c r="H102" i="5"/>
  <c r="J102" s="1"/>
  <c r="I103" i="4"/>
  <c r="H103"/>
  <c r="H225" i="3"/>
  <c r="J225" s="1"/>
  <c r="H226"/>
  <c r="J226" s="1"/>
  <c r="H210" i="2"/>
  <c r="J210" s="1"/>
  <c r="H211"/>
  <c r="J211" s="1"/>
  <c r="H212"/>
  <c r="J212" s="1"/>
  <c r="H228" i="1"/>
  <c r="J228" s="1"/>
  <c r="H229"/>
  <c r="J229" s="1"/>
  <c r="H230"/>
  <c r="J230" s="1"/>
  <c r="H231"/>
  <c r="J231" s="1"/>
  <c r="H103" i="5"/>
  <c r="J103" s="1"/>
  <c r="H104" i="4"/>
  <c r="J104" s="1"/>
  <c r="H229" i="3"/>
  <c r="J229" s="1"/>
  <c r="H228"/>
  <c r="J228" s="1"/>
  <c r="H227"/>
  <c r="J227" s="1"/>
  <c r="H215" i="2"/>
  <c r="J215" s="1"/>
  <c r="H213"/>
  <c r="J213" s="1"/>
  <c r="H214"/>
  <c r="J214" s="1"/>
  <c r="I234" i="1"/>
  <c r="H234"/>
  <c r="H235"/>
  <c r="J235" s="1"/>
  <c r="H233"/>
  <c r="J233" s="1"/>
  <c r="H236"/>
  <c r="J236" s="1"/>
  <c r="H232"/>
  <c r="J232" s="1"/>
  <c r="I104" i="5"/>
  <c r="H104"/>
  <c r="H105"/>
  <c r="J105" s="1"/>
  <c r="H105" i="4"/>
  <c r="J105" s="1"/>
  <c r="J234" i="1" l="1"/>
  <c r="J103" i="4"/>
  <c r="J104" i="5"/>
  <c r="H232" i="3"/>
  <c r="J232" s="1"/>
  <c r="I230"/>
  <c r="H230"/>
  <c r="H231"/>
  <c r="J231" s="1"/>
  <c r="H216" i="2"/>
  <c r="J216" s="1"/>
  <c r="H217"/>
  <c r="J217" s="1"/>
  <c r="I218"/>
  <c r="H218"/>
  <c r="H237" i="1"/>
  <c r="J237" s="1"/>
  <c r="I239"/>
  <c r="H239"/>
  <c r="I238"/>
  <c r="H238"/>
  <c r="J238" l="1"/>
  <c r="J239"/>
  <c r="J230" i="3"/>
  <c r="J218" i="2"/>
  <c r="H106" i="5"/>
  <c r="J106" s="1"/>
  <c r="H106" i="4"/>
  <c r="J106" s="1"/>
  <c r="H233" i="3"/>
  <c r="J233" s="1"/>
  <c r="H234"/>
  <c r="J234" s="1"/>
  <c r="H220" i="2"/>
  <c r="J220" s="1"/>
  <c r="I219"/>
  <c r="H219"/>
  <c r="H221"/>
  <c r="J221" s="1"/>
  <c r="H222"/>
  <c r="J222" s="1"/>
  <c r="H240" i="1"/>
  <c r="J240" s="1"/>
  <c r="H241"/>
  <c r="J241" s="1"/>
  <c r="H242"/>
  <c r="J242" s="1"/>
  <c r="H243"/>
  <c r="J243" s="1"/>
  <c r="I107" i="5"/>
  <c r="H107"/>
  <c r="H107" i="4"/>
  <c r="J107" s="1"/>
  <c r="H236" i="3"/>
  <c r="J236" s="1"/>
  <c r="H235"/>
  <c r="J235" s="1"/>
  <c r="H225" i="2"/>
  <c r="J225" s="1"/>
  <c r="H223"/>
  <c r="J223" s="1"/>
  <c r="I224"/>
  <c r="H224"/>
  <c r="H245" i="1"/>
  <c r="J245" s="1"/>
  <c r="H244"/>
  <c r="J244" s="1"/>
  <c r="H246"/>
  <c r="J246" s="1"/>
  <c r="H108" i="5"/>
  <c r="J108" s="1"/>
  <c r="H108" i="4"/>
  <c r="J108" s="1"/>
  <c r="H238" i="3"/>
  <c r="J238" s="1"/>
  <c r="I237"/>
  <c r="H237"/>
  <c r="I239"/>
  <c r="H239"/>
  <c r="H226" i="2"/>
  <c r="J226" s="1"/>
  <c r="H227"/>
  <c r="J227" s="1"/>
  <c r="H247" i="1"/>
  <c r="J247" s="1"/>
  <c r="H248"/>
  <c r="J248" s="1"/>
  <c r="H249"/>
  <c r="J249" s="1"/>
  <c r="H250"/>
  <c r="J250" s="1"/>
  <c r="H111" i="5"/>
  <c r="J111" s="1"/>
  <c r="H111" i="4"/>
  <c r="J111" s="1"/>
  <c r="H242" i="3"/>
  <c r="J242" s="1"/>
  <c r="H243"/>
  <c r="J243" s="1"/>
  <c r="H244"/>
  <c r="J244" s="1"/>
  <c r="H231" i="2"/>
  <c r="J231" s="1"/>
  <c r="I230"/>
  <c r="H230"/>
  <c r="I232"/>
  <c r="H232"/>
  <c r="H254" i="1"/>
  <c r="J254" s="1"/>
  <c r="I253"/>
  <c r="H253"/>
  <c r="H131" i="5"/>
  <c r="J131" s="1"/>
  <c r="I112"/>
  <c r="H112"/>
  <c r="H113"/>
  <c r="J113" s="1"/>
  <c r="I112" i="4"/>
  <c r="H112"/>
  <c r="H113"/>
  <c r="J113" s="1"/>
  <c r="H245" i="3"/>
  <c r="J245" s="1"/>
  <c r="H247"/>
  <c r="J247" s="1"/>
  <c r="H246"/>
  <c r="J246" s="1"/>
  <c r="H255" i="1"/>
  <c r="J255" s="1"/>
  <c r="H256"/>
  <c r="J256" s="1"/>
  <c r="H257"/>
  <c r="J257" s="1"/>
  <c r="I233" i="2"/>
  <c r="H233"/>
  <c r="I234"/>
  <c r="H234"/>
  <c r="H114" i="5"/>
  <c r="J114" s="1"/>
  <c r="H114" i="4"/>
  <c r="J114" s="1"/>
  <c r="H248" i="3"/>
  <c r="J248" s="1"/>
  <c r="H249"/>
  <c r="J249" s="1"/>
  <c r="H235" i="2"/>
  <c r="J235" s="1"/>
  <c r="H236"/>
  <c r="J236" s="1"/>
  <c r="H237"/>
  <c r="J237" s="1"/>
  <c r="H260" i="1"/>
  <c r="J260" s="1"/>
  <c r="H259"/>
  <c r="J259" s="1"/>
  <c r="H258"/>
  <c r="J258" s="1"/>
  <c r="H115" i="5"/>
  <c r="J115" s="1"/>
  <c r="H250" i="3"/>
  <c r="J250" s="1"/>
  <c r="H251"/>
  <c r="J251" s="1"/>
  <c r="I238" i="2"/>
  <c r="H238"/>
  <c r="I239"/>
  <c r="H239"/>
  <c r="H261" i="1"/>
  <c r="J261" s="1"/>
  <c r="H264"/>
  <c r="J264" s="1"/>
  <c r="I262"/>
  <c r="H262"/>
  <c r="H263"/>
  <c r="J263" s="1"/>
  <c r="H116" i="5"/>
  <c r="J116" s="1"/>
  <c r="H115" i="4"/>
  <c r="J115" s="1"/>
  <c r="H252" i="3"/>
  <c r="J252" s="1"/>
  <c r="H253"/>
  <c r="J253" s="1"/>
  <c r="I241" i="2"/>
  <c r="H241"/>
  <c r="I240"/>
  <c r="H240"/>
  <c r="H242"/>
  <c r="J242" s="1"/>
  <c r="H243"/>
  <c r="J243" s="1"/>
  <c r="H265" i="1"/>
  <c r="J265" s="1"/>
  <c r="H266"/>
  <c r="J266" s="1"/>
  <c r="H116" i="4"/>
  <c r="J116" s="1"/>
  <c r="H254" i="3"/>
  <c r="J254" s="1"/>
  <c r="H255"/>
  <c r="J255" s="1"/>
  <c r="H256"/>
  <c r="J256" s="1"/>
  <c r="H244" i="2"/>
  <c r="J244" s="1"/>
  <c r="H245"/>
  <c r="J245" s="1"/>
  <c r="H246"/>
  <c r="J246" s="1"/>
  <c r="H267" i="1"/>
  <c r="J267" s="1"/>
  <c r="H268"/>
  <c r="J268" s="1"/>
  <c r="H269"/>
  <c r="J269" s="1"/>
  <c r="I270"/>
  <c r="H270"/>
  <c r="H271"/>
  <c r="J271" s="1"/>
  <c r="H247" i="2"/>
  <c r="J247" s="1"/>
  <c r="H248"/>
  <c r="J248" s="1"/>
  <c r="H249"/>
  <c r="J249" s="1"/>
  <c r="H257" i="3"/>
  <c r="J257" s="1"/>
  <c r="H117" i="5"/>
  <c r="J117" s="1"/>
  <c r="H117" i="4"/>
  <c r="J117" s="1"/>
  <c r="H258" i="3"/>
  <c r="J258" s="1"/>
  <c r="H259"/>
  <c r="J259" s="1"/>
  <c r="H252" i="2"/>
  <c r="J252" s="1"/>
  <c r="H260" i="3"/>
  <c r="J260" s="1"/>
  <c r="H261"/>
  <c r="J261" s="1"/>
  <c r="H118" i="5"/>
  <c r="J118" s="1"/>
  <c r="H119"/>
  <c r="J119" s="1"/>
  <c r="H118" i="4"/>
  <c r="J118" s="1"/>
  <c r="H119"/>
  <c r="J119" s="1"/>
  <c r="I250" i="2"/>
  <c r="H250"/>
  <c r="I251"/>
  <c r="H251"/>
  <c r="H273" i="1"/>
  <c r="J273" s="1"/>
  <c r="H274"/>
  <c r="J274" s="1"/>
  <c r="H272"/>
  <c r="J272" s="1"/>
  <c r="H275"/>
  <c r="J275" s="1"/>
  <c r="J251" l="1"/>
  <c r="J109" i="4"/>
  <c r="J262" i="1"/>
  <c r="J251" i="2"/>
  <c r="J270" i="1"/>
  <c r="J253"/>
  <c r="J239" i="2"/>
  <c r="J250"/>
  <c r="J238"/>
  <c r="J239" i="3"/>
  <c r="J237"/>
  <c r="J107" i="5"/>
  <c r="J109" s="1"/>
  <c r="J234" i="2"/>
  <c r="J233"/>
  <c r="J224"/>
  <c r="J219"/>
  <c r="J112" i="5"/>
  <c r="J112" i="4"/>
  <c r="J240" i="2"/>
  <c r="J241"/>
  <c r="J232"/>
  <c r="J230"/>
  <c r="H263" i="3"/>
  <c r="J263" s="1"/>
  <c r="H262"/>
  <c r="J262" s="1"/>
  <c r="H120" i="5"/>
  <c r="J120" s="1"/>
  <c r="H120" i="4"/>
  <c r="J120" s="1"/>
  <c r="H253" i="2"/>
  <c r="J253" s="1"/>
  <c r="I277" i="1"/>
  <c r="H277"/>
  <c r="H276"/>
  <c r="J276" s="1"/>
  <c r="H121" i="5"/>
  <c r="J121" s="1"/>
  <c r="H264" i="3"/>
  <c r="J264" s="1"/>
  <c r="H265"/>
  <c r="J265" s="1"/>
  <c r="H266"/>
  <c r="J266" s="1"/>
  <c r="H255" i="2"/>
  <c r="J255" s="1"/>
  <c r="H256"/>
  <c r="J256" s="1"/>
  <c r="H254"/>
  <c r="J254" s="1"/>
  <c r="H278" i="1"/>
  <c r="J278" s="1"/>
  <c r="H279"/>
  <c r="J279" s="1"/>
  <c r="H122" i="5"/>
  <c r="J122" s="1"/>
  <c r="H122" i="4"/>
  <c r="J122" s="1"/>
  <c r="H269" i="3"/>
  <c r="J269" s="1"/>
  <c r="H268"/>
  <c r="J268" s="1"/>
  <c r="H267"/>
  <c r="J267" s="1"/>
  <c r="H258" i="2"/>
  <c r="J258" s="1"/>
  <c r="H257"/>
  <c r="J257" s="1"/>
  <c r="H259"/>
  <c r="J259" s="1"/>
  <c r="H280" i="1"/>
  <c r="J280" s="1"/>
  <c r="H281"/>
  <c r="J281" s="1"/>
  <c r="I123" i="5"/>
  <c r="H123"/>
  <c r="I123" i="4"/>
  <c r="H123"/>
  <c r="I271" i="3"/>
  <c r="H271"/>
  <c r="H270"/>
  <c r="J270" s="1"/>
  <c r="H272"/>
  <c r="J272" s="1"/>
  <c r="I260" i="2"/>
  <c r="H260"/>
  <c r="H261"/>
  <c r="J261" s="1"/>
  <c r="H262"/>
  <c r="J262" s="1"/>
  <c r="H284" i="1"/>
  <c r="J284" s="1"/>
  <c r="H282"/>
  <c r="J282" s="1"/>
  <c r="I283"/>
  <c r="H283"/>
  <c r="H124" i="5"/>
  <c r="J124" s="1"/>
  <c r="H125"/>
  <c r="J125" s="1"/>
  <c r="I124" i="4"/>
  <c r="H124"/>
  <c r="H125"/>
  <c r="J125" s="1"/>
  <c r="H273" i="3"/>
  <c r="J273" s="1"/>
  <c r="H274"/>
  <c r="J274" s="1"/>
  <c r="H275"/>
  <c r="J275" s="1"/>
  <c r="H276"/>
  <c r="J276" s="1"/>
  <c r="H264" i="2"/>
  <c r="J264" s="1"/>
  <c r="H298"/>
  <c r="J298" s="1"/>
  <c r="H263"/>
  <c r="J263" s="1"/>
  <c r="H265"/>
  <c r="J265" s="1"/>
  <c r="H285" i="1"/>
  <c r="J285" s="1"/>
  <c r="H286"/>
  <c r="J286" s="1"/>
  <c r="H126" i="5"/>
  <c r="J126" s="1"/>
  <c r="H126" i="4"/>
  <c r="J126" s="1"/>
  <c r="H277" i="3"/>
  <c r="J277" s="1"/>
  <c r="H278"/>
  <c r="J278" s="1"/>
  <c r="H279"/>
  <c r="J279" s="1"/>
  <c r="H267" i="2"/>
  <c r="J267" s="1"/>
  <c r="H266"/>
  <c r="J266" s="1"/>
  <c r="I287" i="1"/>
  <c r="H287"/>
  <c r="H288"/>
  <c r="J288" s="1"/>
  <c r="H127" i="5"/>
  <c r="J127" s="1"/>
  <c r="H127" i="4"/>
  <c r="J127" s="1"/>
  <c r="H280" i="3"/>
  <c r="J280" s="1"/>
  <c r="H281"/>
  <c r="J281" s="1"/>
  <c r="I282"/>
  <c r="H282"/>
  <c r="H268" i="2"/>
  <c r="J268" s="1"/>
  <c r="H269"/>
  <c r="J269" s="1"/>
  <c r="H291" i="1"/>
  <c r="J291" s="1"/>
  <c r="H292"/>
  <c r="J292" s="1"/>
  <c r="H290"/>
  <c r="J290" s="1"/>
  <c r="H289"/>
  <c r="J289" s="1"/>
  <c r="J228" i="2" l="1"/>
  <c r="J240" i="3"/>
  <c r="J287" i="1"/>
  <c r="J283"/>
  <c r="J277"/>
  <c r="J124" i="4"/>
  <c r="J282" i="3"/>
  <c r="J123" i="5"/>
  <c r="J123" i="4"/>
  <c r="J271" i="3"/>
  <c r="J260" i="2"/>
  <c r="H272"/>
  <c r="J272" s="1"/>
  <c r="H128" i="5" l="1"/>
  <c r="J128" s="1"/>
  <c r="H128" i="4"/>
  <c r="J128" s="1"/>
  <c r="I285" i="3"/>
  <c r="H285"/>
  <c r="H284"/>
  <c r="J284" s="1"/>
  <c r="H283"/>
  <c r="J283" s="1"/>
  <c r="H286"/>
  <c r="J286" s="1"/>
  <c r="I271" i="2"/>
  <c r="H271"/>
  <c r="H270"/>
  <c r="J270" s="1"/>
  <c r="H294" i="1"/>
  <c r="J294" s="1"/>
  <c r="H293"/>
  <c r="J293" s="1"/>
  <c r="H129" i="5"/>
  <c r="J129" s="1"/>
  <c r="I129" i="4"/>
  <c r="H129"/>
  <c r="H287" i="3"/>
  <c r="J287" s="1"/>
  <c r="I273" i="2"/>
  <c r="H273"/>
  <c r="H274"/>
  <c r="J274" s="1"/>
  <c r="H296" i="1"/>
  <c r="J296" s="1"/>
  <c r="I295"/>
  <c r="H295"/>
  <c r="H130" i="5"/>
  <c r="J130" s="1"/>
  <c r="H130" i="4"/>
  <c r="J130" s="1"/>
  <c r="H288" i="3"/>
  <c r="J288" s="1"/>
  <c r="H289"/>
  <c r="J289" s="1"/>
  <c r="I277" i="2"/>
  <c r="H277"/>
  <c r="H276"/>
  <c r="J276" s="1"/>
  <c r="H275"/>
  <c r="J275" s="1"/>
  <c r="I297" i="1"/>
  <c r="H297"/>
  <c r="H298"/>
  <c r="J298" s="1"/>
  <c r="I299"/>
  <c r="H299"/>
  <c r="H132" i="4"/>
  <c r="J132" s="1"/>
  <c r="H131"/>
  <c r="J131" s="1"/>
  <c r="I292" i="3"/>
  <c r="H292"/>
  <c r="I291"/>
  <c r="H291"/>
  <c r="I290"/>
  <c r="H290"/>
  <c r="H279" i="2"/>
  <c r="J279" s="1"/>
  <c r="H278"/>
  <c r="J278" s="1"/>
  <c r="H282"/>
  <c r="J282" s="1"/>
  <c r="H283"/>
  <c r="J283" s="1"/>
  <c r="H302" i="1"/>
  <c r="J302" s="1"/>
  <c r="H301"/>
  <c r="J301" s="1"/>
  <c r="H300"/>
  <c r="J300" s="1"/>
  <c r="H305"/>
  <c r="I305"/>
  <c r="H306"/>
  <c r="I306"/>
  <c r="H307"/>
  <c r="J307" s="1"/>
  <c r="H134" i="5"/>
  <c r="J134" s="1"/>
  <c r="H136" i="4"/>
  <c r="J136" s="1"/>
  <c r="H135"/>
  <c r="J135" s="1"/>
  <c r="H296" i="3"/>
  <c r="J296" s="1"/>
  <c r="H295"/>
  <c r="J295" s="1"/>
  <c r="H285" i="2"/>
  <c r="J285" s="1"/>
  <c r="H284"/>
  <c r="J284" s="1"/>
  <c r="J295" i="1" l="1"/>
  <c r="J299"/>
  <c r="J132" i="5"/>
  <c r="J273" i="2"/>
  <c r="J285" i="3"/>
  <c r="J290"/>
  <c r="J291"/>
  <c r="J292"/>
  <c r="J277" i="2"/>
  <c r="J271"/>
  <c r="J129" i="4"/>
  <c r="J133" s="1"/>
  <c r="J297" i="1"/>
  <c r="J305"/>
  <c r="J306"/>
  <c r="I135" i="5"/>
  <c r="H135"/>
  <c r="I137" i="4"/>
  <c r="H137"/>
  <c r="H299" i="3"/>
  <c r="J299" s="1"/>
  <c r="H298"/>
  <c r="J298" s="1"/>
  <c r="I288" i="2"/>
  <c r="H288"/>
  <c r="I287"/>
  <c r="H287"/>
  <c r="I286"/>
  <c r="H286"/>
  <c r="H310" i="1"/>
  <c r="J310" s="1"/>
  <c r="H309"/>
  <c r="J309" s="1"/>
  <c r="H308"/>
  <c r="J308" s="1"/>
  <c r="H311"/>
  <c r="J311" s="1"/>
  <c r="H136" i="5"/>
  <c r="J136" s="1"/>
  <c r="H138" i="4"/>
  <c r="J138" s="1"/>
  <c r="H300" i="3"/>
  <c r="J300" s="1"/>
  <c r="H301"/>
  <c r="J301" s="1"/>
  <c r="H289" i="2"/>
  <c r="J289" s="1"/>
  <c r="H290"/>
  <c r="J290" s="1"/>
  <c r="H292"/>
  <c r="J292" s="1"/>
  <c r="H291"/>
  <c r="J291" s="1"/>
  <c r="I312" i="1"/>
  <c r="H312"/>
  <c r="H313"/>
  <c r="J313" s="1"/>
  <c r="H314"/>
  <c r="J314" s="1"/>
  <c r="J303" l="1"/>
  <c r="J293" i="3"/>
  <c r="J137" i="4"/>
  <c r="J280" i="2"/>
  <c r="J135" i="5"/>
  <c r="J286" i="2"/>
  <c r="J287"/>
  <c r="J288"/>
  <c r="J312" i="1"/>
  <c r="I137" i="5"/>
  <c r="H137"/>
  <c r="I139" i="4"/>
  <c r="H139"/>
  <c r="H302" i="3"/>
  <c r="J302" s="1"/>
  <c r="I303"/>
  <c r="H303"/>
  <c r="H304"/>
  <c r="J304" s="1"/>
  <c r="H293" i="2"/>
  <c r="J293" s="1"/>
  <c r="H294"/>
  <c r="J294" s="1"/>
  <c r="I295"/>
  <c r="H295"/>
  <c r="H315" i="1"/>
  <c r="J315" s="1"/>
  <c r="H316"/>
  <c r="J316" s="1"/>
  <c r="I317"/>
  <c r="H317"/>
  <c r="H138" i="5"/>
  <c r="J138" s="1"/>
  <c r="H141" i="4"/>
  <c r="J141" s="1"/>
  <c r="H140"/>
  <c r="J140" s="1"/>
  <c r="H305" i="3"/>
  <c r="J305" s="1"/>
  <c r="H306"/>
  <c r="J306" s="1"/>
  <c r="H297" i="2"/>
  <c r="J297" s="1"/>
  <c r="H318" i="1"/>
  <c r="J318" s="1"/>
  <c r="H319"/>
  <c r="J319" s="1"/>
  <c r="I139" i="5"/>
  <c r="H139"/>
  <c r="H140"/>
  <c r="J140" s="1"/>
  <c r="I142" i="4"/>
  <c r="H142"/>
  <c r="H143"/>
  <c r="J143" s="1"/>
  <c r="H307" i="3"/>
  <c r="J307" s="1"/>
  <c r="H308"/>
  <c r="J308" s="1"/>
  <c r="H309"/>
  <c r="J309" s="1"/>
  <c r="I300" i="2"/>
  <c r="H300"/>
  <c r="H301"/>
  <c r="J301" s="1"/>
  <c r="H299"/>
  <c r="J299" s="1"/>
  <c r="H322" i="1"/>
  <c r="J322" s="1"/>
  <c r="H321"/>
  <c r="J321" s="1"/>
  <c r="H320"/>
  <c r="J320" s="1"/>
  <c r="H323"/>
  <c r="J323" s="1"/>
  <c r="H324"/>
  <c r="J324" s="1"/>
  <c r="H325"/>
  <c r="J325" s="1"/>
  <c r="H326"/>
  <c r="J326" s="1"/>
  <c r="H302" i="2"/>
  <c r="J302" s="1"/>
  <c r="H303"/>
  <c r="J303" s="1"/>
  <c r="H304"/>
  <c r="J304" s="1"/>
  <c r="H144" i="4"/>
  <c r="J144" s="1"/>
  <c r="H310" i="3"/>
  <c r="J310" s="1"/>
  <c r="H311"/>
  <c r="J311" s="1"/>
  <c r="H141" i="5"/>
  <c r="J141" s="1"/>
  <c r="H327" i="1"/>
  <c r="J327" s="1"/>
  <c r="H328"/>
  <c r="J328" s="1"/>
  <c r="H329"/>
  <c r="J329" s="1"/>
  <c r="H312" i="3"/>
  <c r="J312" s="1"/>
  <c r="H313"/>
  <c r="J313" s="1"/>
  <c r="H314"/>
  <c r="J314" s="1"/>
  <c r="H142" i="5"/>
  <c r="J142" s="1"/>
  <c r="I145" i="4"/>
  <c r="H145"/>
  <c r="H305" i="2"/>
  <c r="J305" s="1"/>
  <c r="I306"/>
  <c r="H306"/>
  <c r="H307"/>
  <c r="J307" s="1"/>
  <c r="I308"/>
  <c r="H308"/>
  <c r="H315" i="3"/>
  <c r="J315" s="1"/>
  <c r="H316"/>
  <c r="J316" s="1"/>
  <c r="I309" i="2"/>
  <c r="H309"/>
  <c r="H310"/>
  <c r="J310" s="1"/>
  <c r="H311"/>
  <c r="J311" s="1"/>
  <c r="I331" i="1"/>
  <c r="H331"/>
  <c r="I332"/>
  <c r="H332"/>
  <c r="H330"/>
  <c r="J330" s="1"/>
  <c r="H146" i="4"/>
  <c r="J146" s="1"/>
  <c r="H147"/>
  <c r="J147" s="1"/>
  <c r="H143" i="5"/>
  <c r="J143" s="1"/>
  <c r="I336" i="1"/>
  <c r="H336"/>
  <c r="J303" i="3" l="1"/>
  <c r="J137" i="5"/>
  <c r="J145" i="4"/>
  <c r="J139"/>
  <c r="J308" i="2"/>
  <c r="J295"/>
  <c r="J142" i="4"/>
  <c r="J332" i="1"/>
  <c r="J331"/>
  <c r="J317"/>
  <c r="J306" i="2"/>
  <c r="J300"/>
  <c r="J139" i="5"/>
  <c r="J309" i="2"/>
  <c r="J336" i="1"/>
  <c r="H333"/>
  <c r="J333" s="1"/>
  <c r="H334"/>
  <c r="J334" s="1"/>
  <c r="I335"/>
  <c r="H335"/>
  <c r="H312" i="2"/>
  <c r="J312" s="1"/>
  <c r="H313"/>
  <c r="J313" s="1"/>
  <c r="H314"/>
  <c r="J314" s="1"/>
  <c r="H315"/>
  <c r="J315" s="1"/>
  <c r="H317" i="3"/>
  <c r="J317" s="1"/>
  <c r="H318"/>
  <c r="J318" s="1"/>
  <c r="H319"/>
  <c r="J319" s="1"/>
  <c r="I148" i="4"/>
  <c r="H148"/>
  <c r="I144" i="5"/>
  <c r="H144"/>
  <c r="H320" i="3"/>
  <c r="J320" s="1"/>
  <c r="H321"/>
  <c r="J321" s="1"/>
  <c r="H322"/>
  <c r="J322" s="1"/>
  <c r="H337" i="1"/>
  <c r="J337" s="1"/>
  <c r="H338"/>
  <c r="J338" s="1"/>
  <c r="H339"/>
  <c r="J339" s="1"/>
  <c r="H316" i="2"/>
  <c r="J316" s="1"/>
  <c r="H317"/>
  <c r="J317" s="1"/>
  <c r="H318"/>
  <c r="J318" s="1"/>
  <c r="H145" i="5"/>
  <c r="J145" s="1"/>
  <c r="H149" i="4"/>
  <c r="J149" s="1"/>
  <c r="H340" i="1"/>
  <c r="J340" s="1"/>
  <c r="H341"/>
  <c r="J341" s="1"/>
  <c r="H342"/>
  <c r="J342" s="1"/>
  <c r="H343"/>
  <c r="J343" s="1"/>
  <c r="H319" i="2"/>
  <c r="J319" s="1"/>
  <c r="H320"/>
  <c r="J320" s="1"/>
  <c r="I321"/>
  <c r="H321"/>
  <c r="H323" i="3"/>
  <c r="J323" s="1"/>
  <c r="H324"/>
  <c r="J324" s="1"/>
  <c r="I325"/>
  <c r="H325"/>
  <c r="I146" i="5"/>
  <c r="H146"/>
  <c r="H147"/>
  <c r="J147" s="1"/>
  <c r="H150" i="4"/>
  <c r="J150" s="1"/>
  <c r="H322" i="2"/>
  <c r="J322" s="1"/>
  <c r="H151" i="4"/>
  <c r="J151" s="1"/>
  <c r="H344" i="1"/>
  <c r="J344" s="1"/>
  <c r="H323" i="2"/>
  <c r="J323" s="1"/>
  <c r="H326" i="3"/>
  <c r="J326" s="1"/>
  <c r="H327"/>
  <c r="J327" s="1"/>
  <c r="H324" i="2"/>
  <c r="J324" s="1"/>
  <c r="I325"/>
  <c r="H325"/>
  <c r="H345" i="1"/>
  <c r="J345" s="1"/>
  <c r="I346"/>
  <c r="H346"/>
  <c r="I347"/>
  <c r="H347"/>
  <c r="J347" l="1"/>
  <c r="J335"/>
  <c r="J144" i="5"/>
  <c r="J325" i="3"/>
  <c r="J146" i="5"/>
  <c r="J325" i="2"/>
  <c r="J321"/>
  <c r="J148" i="4"/>
  <c r="J346" i="1"/>
  <c r="H148" i="5"/>
  <c r="J148" s="1"/>
  <c r="H152" i="4"/>
  <c r="J152" s="1"/>
  <c r="H326" i="2"/>
  <c r="J326" s="1"/>
  <c r="H332"/>
  <c r="J332" s="1"/>
  <c r="H328" i="3"/>
  <c r="J328" s="1"/>
  <c r="I329"/>
  <c r="H329"/>
  <c r="I330"/>
  <c r="H330"/>
  <c r="H327" i="2"/>
  <c r="J327" s="1"/>
  <c r="I328"/>
  <c r="H328"/>
  <c r="H350" i="1"/>
  <c r="J350" s="1"/>
  <c r="I349"/>
  <c r="H349"/>
  <c r="H348"/>
  <c r="J348" s="1"/>
  <c r="H370"/>
  <c r="J370" s="1"/>
  <c r="H372"/>
  <c r="H331" i="3"/>
  <c r="J331" s="1"/>
  <c r="H332"/>
  <c r="J332" s="1"/>
  <c r="H333"/>
  <c r="J333" s="1"/>
  <c r="H153" i="4"/>
  <c r="J153" s="1"/>
  <c r="I329" i="2"/>
  <c r="H329"/>
  <c r="I352" i="1"/>
  <c r="H352"/>
  <c r="H330" i="2"/>
  <c r="J330" s="1"/>
  <c r="H331"/>
  <c r="J331" s="1"/>
  <c r="H351" i="1"/>
  <c r="J351" s="1"/>
  <c r="H149" i="5"/>
  <c r="J149" s="1"/>
  <c r="H337" i="3"/>
  <c r="J337" s="1"/>
  <c r="H336"/>
  <c r="J336" s="1"/>
  <c r="H335"/>
  <c r="J335" s="1"/>
  <c r="H334"/>
  <c r="J334" s="1"/>
  <c r="I158" i="5"/>
  <c r="H150"/>
  <c r="J150" s="1"/>
  <c r="H354" i="1"/>
  <c r="J354" s="1"/>
  <c r="H353"/>
  <c r="J353" s="1"/>
  <c r="I333" i="2"/>
  <c r="H333"/>
  <c r="I154" i="4"/>
  <c r="H154"/>
  <c r="H355" i="1"/>
  <c r="J355" s="1"/>
  <c r="H356"/>
  <c r="J356" s="1"/>
  <c r="H334" i="2"/>
  <c r="J334" s="1"/>
  <c r="H335"/>
  <c r="J335" s="1"/>
  <c r="H336"/>
  <c r="J336" s="1"/>
  <c r="H337"/>
  <c r="J337" s="1"/>
  <c r="H155" i="4"/>
  <c r="J155" s="1"/>
  <c r="H156"/>
  <c r="J156" s="1"/>
  <c r="H339" i="3"/>
  <c r="H338"/>
  <c r="J338" s="1"/>
  <c r="H363" i="1"/>
  <c r="I357"/>
  <c r="H357"/>
  <c r="H358"/>
  <c r="J358" s="1"/>
  <c r="I151" i="5"/>
  <c r="H151"/>
  <c r="I154"/>
  <c r="H154"/>
  <c r="I157" i="4"/>
  <c r="H157"/>
  <c r="H340" i="3"/>
  <c r="J340" s="1"/>
  <c r="I341"/>
  <c r="H341"/>
  <c r="H342"/>
  <c r="J342" s="1"/>
  <c r="H338" i="2"/>
  <c r="J338" s="1"/>
  <c r="I339"/>
  <c r="H339"/>
  <c r="I340"/>
  <c r="H340"/>
  <c r="H359" i="1"/>
  <c r="J359" s="1"/>
  <c r="H360"/>
  <c r="J360" s="1"/>
  <c r="H361"/>
  <c r="J361" s="1"/>
  <c r="J157" i="4" l="1"/>
  <c r="J154"/>
  <c r="J352" i="1"/>
  <c r="J154" i="5"/>
  <c r="J151"/>
  <c r="J152" s="1"/>
  <c r="J341" i="3"/>
  <c r="J330"/>
  <c r="J329"/>
  <c r="J333" i="2"/>
  <c r="J329"/>
  <c r="J328"/>
  <c r="J349" i="1"/>
  <c r="J357"/>
  <c r="J340" i="2"/>
  <c r="J339"/>
  <c r="J339" i="3"/>
  <c r="H158" i="4"/>
  <c r="J158" s="1"/>
  <c r="H343" i="3"/>
  <c r="J343" s="1"/>
  <c r="H344"/>
  <c r="J344" s="1"/>
  <c r="H341" i="2"/>
  <c r="I341"/>
  <c r="H350"/>
  <c r="H344"/>
  <c r="J344" s="1"/>
  <c r="H343"/>
  <c r="J343" s="1"/>
  <c r="H342"/>
  <c r="J342" s="1"/>
  <c r="H362" i="1"/>
  <c r="J362" s="1"/>
  <c r="I363"/>
  <c r="J363" s="1"/>
  <c r="H364"/>
  <c r="J364" s="1"/>
  <c r="H366"/>
  <c r="J366" s="1"/>
  <c r="H365"/>
  <c r="J365" s="1"/>
  <c r="H161" i="4"/>
  <c r="J161" s="1"/>
  <c r="H347" i="3"/>
  <c r="J347" s="1"/>
  <c r="H348"/>
  <c r="J348" s="1"/>
  <c r="I369" i="1"/>
  <c r="H369"/>
  <c r="H371"/>
  <c r="J371" s="1"/>
  <c r="H347" i="2"/>
  <c r="J347" s="1"/>
  <c r="H348"/>
  <c r="J348" s="1"/>
  <c r="H349"/>
  <c r="J349" s="1"/>
  <c r="I350"/>
  <c r="H155" i="5"/>
  <c r="J155" s="1"/>
  <c r="H156"/>
  <c r="J156" s="1"/>
  <c r="H162" i="4"/>
  <c r="J162" s="1"/>
  <c r="H349" i="3"/>
  <c r="J349" s="1"/>
  <c r="H350"/>
  <c r="J350" s="1"/>
  <c r="H351"/>
  <c r="J351" s="1"/>
  <c r="I351" i="2"/>
  <c r="H351"/>
  <c r="H352"/>
  <c r="J352" s="1"/>
  <c r="H353"/>
  <c r="J353" s="1"/>
  <c r="H354"/>
  <c r="J354" s="1"/>
  <c r="J372" i="1"/>
  <c r="H374"/>
  <c r="J374" s="1"/>
  <c r="H373"/>
  <c r="J373" s="1"/>
  <c r="H375"/>
  <c r="J375" s="1"/>
  <c r="H376"/>
  <c r="J376" s="1"/>
  <c r="H377"/>
  <c r="J377" s="1"/>
  <c r="H378"/>
  <c r="J378" s="1"/>
  <c r="H379"/>
  <c r="J379" s="1"/>
  <c r="I380"/>
  <c r="H380"/>
  <c r="H164" i="4"/>
  <c r="J164" s="1"/>
  <c r="H163"/>
  <c r="H157" i="5"/>
  <c r="H352" i="3"/>
  <c r="J352" s="1"/>
  <c r="I353"/>
  <c r="H353"/>
  <c r="H354"/>
  <c r="J354" s="1"/>
  <c r="I356" i="2"/>
  <c r="H356"/>
  <c r="H357"/>
  <c r="J357" s="1"/>
  <c r="H355"/>
  <c r="J355" s="1"/>
  <c r="H358"/>
  <c r="J358" s="1"/>
  <c r="H359"/>
  <c r="J359" s="1"/>
  <c r="H381" i="1"/>
  <c r="J381" s="1"/>
  <c r="H382"/>
  <c r="J382" s="1"/>
  <c r="H383"/>
  <c r="J383" s="1"/>
  <c r="H384"/>
  <c r="J384" s="1"/>
  <c r="I385"/>
  <c r="H385"/>
  <c r="H158" i="5"/>
  <c r="H355" i="3"/>
  <c r="J355" s="1"/>
  <c r="H356"/>
  <c r="J356" s="1"/>
  <c r="H358"/>
  <c r="J358" s="1"/>
  <c r="H359"/>
  <c r="J359" s="1"/>
  <c r="I357"/>
  <c r="H357"/>
  <c r="I166" i="4"/>
  <c r="H166"/>
  <c r="I165"/>
  <c r="H165"/>
  <c r="H168"/>
  <c r="J168" s="1"/>
  <c r="H167"/>
  <c r="J167" s="1"/>
  <c r="I360" i="2"/>
  <c r="H360"/>
  <c r="I361"/>
  <c r="H361"/>
  <c r="H159" i="5"/>
  <c r="J159" s="1"/>
  <c r="H160"/>
  <c r="J160" s="1"/>
  <c r="H169" i="4"/>
  <c r="J169" s="1"/>
  <c r="H360" i="3"/>
  <c r="J360" s="1"/>
  <c r="H362" i="2"/>
  <c r="J362" s="1"/>
  <c r="I363"/>
  <c r="H363"/>
  <c r="H388" i="1"/>
  <c r="J388" s="1"/>
  <c r="H386"/>
  <c r="J386" s="1"/>
  <c r="H387"/>
  <c r="J387" s="1"/>
  <c r="H389"/>
  <c r="J389" s="1"/>
  <c r="H390"/>
  <c r="J390" s="1"/>
  <c r="H161" i="5"/>
  <c r="J161" s="1"/>
  <c r="I392" i="1"/>
  <c r="H392"/>
  <c r="I363" i="3"/>
  <c r="H363"/>
  <c r="H362"/>
  <c r="J362" s="1"/>
  <c r="I394" i="1"/>
  <c r="H394"/>
  <c r="I365" i="2"/>
  <c r="H365"/>
  <c r="H162" i="5"/>
  <c r="J162" s="1"/>
  <c r="H391" i="1"/>
  <c r="J391" s="1"/>
  <c r="H361" i="3"/>
  <c r="J361" s="1"/>
  <c r="I364" i="2"/>
  <c r="H364"/>
  <c r="H366"/>
  <c r="J366" s="1"/>
  <c r="H367"/>
  <c r="J367" s="1"/>
  <c r="I393" i="1"/>
  <c r="H393"/>
  <c r="H395"/>
  <c r="J395" s="1"/>
  <c r="H396"/>
  <c r="J396" s="1"/>
  <c r="I397"/>
  <c r="H397"/>
  <c r="H398"/>
  <c r="J398" s="1"/>
  <c r="H163" i="5"/>
  <c r="J163" s="1"/>
  <c r="H170" i="4"/>
  <c r="J170" s="1"/>
  <c r="H171"/>
  <c r="J171" s="1"/>
  <c r="H364" i="3"/>
  <c r="J364" s="1"/>
  <c r="H365"/>
  <c r="J365" s="1"/>
  <c r="I366"/>
  <c r="H366"/>
  <c r="H368" i="2"/>
  <c r="J368" s="1"/>
  <c r="H369"/>
  <c r="J369" s="1"/>
  <c r="I370"/>
  <c r="H370"/>
  <c r="H164" i="5"/>
  <c r="J164" s="1"/>
  <c r="H172" i="4"/>
  <c r="J172" s="1"/>
  <c r="H368" i="3"/>
  <c r="J368" s="1"/>
  <c r="H367"/>
  <c r="J367" s="1"/>
  <c r="H369"/>
  <c r="J369" s="1"/>
  <c r="H371" i="2"/>
  <c r="J371" s="1"/>
  <c r="H373"/>
  <c r="J373" s="1"/>
  <c r="I372"/>
  <c r="H372"/>
  <c r="H401" i="1"/>
  <c r="J401" s="1"/>
  <c r="H402"/>
  <c r="J402" s="1"/>
  <c r="H400"/>
  <c r="J400" s="1"/>
  <c r="I399"/>
  <c r="H399"/>
  <c r="H165" i="5"/>
  <c r="J165" s="1"/>
  <c r="H173" i="4"/>
  <c r="J173" s="1"/>
  <c r="H370" i="3"/>
  <c r="J370" s="1"/>
  <c r="H371"/>
  <c r="J371" s="1"/>
  <c r="H372"/>
  <c r="J372" s="1"/>
  <c r="H374" i="2"/>
  <c r="J374" s="1"/>
  <c r="H375"/>
  <c r="J375" s="1"/>
  <c r="H376"/>
  <c r="J376" s="1"/>
  <c r="H403" i="1"/>
  <c r="J403" s="1"/>
  <c r="H404"/>
  <c r="J404" s="1"/>
  <c r="H405"/>
  <c r="J405" s="1"/>
  <c r="H406"/>
  <c r="J406" s="1"/>
  <c r="I407"/>
  <c r="H407"/>
  <c r="H166" i="5"/>
  <c r="J166" s="1"/>
  <c r="H168"/>
  <c r="J168" s="1"/>
  <c r="H174" i="4"/>
  <c r="H373" i="3"/>
  <c r="J373" s="1"/>
  <c r="H374"/>
  <c r="J374" s="1"/>
  <c r="H375"/>
  <c r="J375" s="1"/>
  <c r="H377" i="2"/>
  <c r="J377" s="1"/>
  <c r="H378"/>
  <c r="J378" s="1"/>
  <c r="I379"/>
  <c r="H379"/>
  <c r="I409" i="1"/>
  <c r="H409"/>
  <c r="I410"/>
  <c r="H410"/>
  <c r="H408"/>
  <c r="J408" s="1"/>
  <c r="H376" i="3"/>
  <c r="J376" s="1"/>
  <c r="H167" i="5"/>
  <c r="J167" s="1"/>
  <c r="I175" i="4"/>
  <c r="H175"/>
  <c r="H411" i="1"/>
  <c r="J411" s="1"/>
  <c r="H377" i="3"/>
  <c r="J377" s="1"/>
  <c r="I378"/>
  <c r="H378"/>
  <c r="I380" i="2"/>
  <c r="H380"/>
  <c r="I381"/>
  <c r="H381"/>
  <c r="I382"/>
  <c r="H382"/>
  <c r="H412" i="1"/>
  <c r="J412" s="1"/>
  <c r="H413"/>
  <c r="J413" s="1"/>
  <c r="H414"/>
  <c r="J414" s="1"/>
  <c r="H176" i="4"/>
  <c r="J176" s="1"/>
  <c r="H379" i="3"/>
  <c r="J379" s="1"/>
  <c r="H380"/>
  <c r="J380" s="1"/>
  <c r="H381"/>
  <c r="J381" s="1"/>
  <c r="H383" i="2"/>
  <c r="J383" s="1"/>
  <c r="H384"/>
  <c r="J384" s="1"/>
  <c r="I385"/>
  <c r="H385"/>
  <c r="I386"/>
  <c r="H386"/>
  <c r="I415" i="1"/>
  <c r="H415"/>
  <c r="H418"/>
  <c r="J418" s="1"/>
  <c r="H417"/>
  <c r="J417" s="1"/>
  <c r="H416"/>
  <c r="J416" s="1"/>
  <c r="H177" i="4"/>
  <c r="J177" s="1"/>
  <c r="H419" i="1"/>
  <c r="J419" s="1"/>
  <c r="H420"/>
  <c r="J420" s="1"/>
  <c r="H421"/>
  <c r="J421" s="1"/>
  <c r="H387" i="2"/>
  <c r="J387" s="1"/>
  <c r="H388"/>
  <c r="J388" s="1"/>
  <c r="H389"/>
  <c r="J389" s="1"/>
  <c r="I390"/>
  <c r="H390"/>
  <c r="H382" i="3"/>
  <c r="J382" s="1"/>
  <c r="H383"/>
  <c r="J383" s="1"/>
  <c r="J350" i="2" l="1"/>
  <c r="J159" i="4"/>
  <c r="J353" i="3"/>
  <c r="J345"/>
  <c r="J367" i="1"/>
  <c r="J382" i="2"/>
  <c r="J366" i="3"/>
  <c r="J378"/>
  <c r="J357"/>
  <c r="J381" i="2"/>
  <c r="J415" i="1"/>
  <c r="J369"/>
  <c r="J361" i="2"/>
  <c r="J360"/>
  <c r="J356"/>
  <c r="J341"/>
  <c r="J345" s="1"/>
  <c r="J410" i="1"/>
  <c r="J351" i="2"/>
  <c r="J165" i="4"/>
  <c r="J166"/>
  <c r="J380" i="2"/>
  <c r="J386"/>
  <c r="J364"/>
  <c r="J363"/>
  <c r="J385"/>
  <c r="J370"/>
  <c r="J385" i="1"/>
  <c r="J380"/>
  <c r="J399"/>
  <c r="J392"/>
  <c r="J163" i="4"/>
  <c r="J157" i="5"/>
  <c r="J158"/>
  <c r="J409" i="1"/>
  <c r="J393"/>
  <c r="J365" i="2"/>
  <c r="J394" i="1"/>
  <c r="J363" i="3"/>
  <c r="J397" i="1"/>
  <c r="J407"/>
  <c r="J379" i="2"/>
  <c r="J372"/>
  <c r="J174" i="4"/>
  <c r="J175"/>
  <c r="J390" i="2"/>
  <c r="I423" i="1" l="1"/>
  <c r="H423"/>
  <c r="H169" i="5"/>
  <c r="J169" s="1"/>
  <c r="H178" i="4"/>
  <c r="J178" s="1"/>
  <c r="H179"/>
  <c r="J179" s="1"/>
  <c r="H384" i="3"/>
  <c r="J384" s="1"/>
  <c r="H391" i="2"/>
  <c r="J391" s="1"/>
  <c r="H392"/>
  <c r="J392" s="1"/>
  <c r="H171" i="5"/>
  <c r="J171" s="1"/>
  <c r="H422" i="1"/>
  <c r="J422" s="1"/>
  <c r="H424"/>
  <c r="J424" s="1"/>
  <c r="H425"/>
  <c r="J425" s="1"/>
  <c r="H393" i="2"/>
  <c r="J393" s="1"/>
  <c r="H385" i="3"/>
  <c r="J385" s="1"/>
  <c r="H386"/>
  <c r="J386" s="1"/>
  <c r="I180" i="4"/>
  <c r="H180"/>
  <c r="H170" i="5"/>
  <c r="J170" s="1"/>
  <c r="H387" i="3"/>
  <c r="J387" s="1"/>
  <c r="H388"/>
  <c r="J388" s="1"/>
  <c r="H389"/>
  <c r="J389" s="1"/>
  <c r="H430" i="1"/>
  <c r="J430" s="1"/>
  <c r="H431"/>
  <c r="J431" s="1"/>
  <c r="H432"/>
  <c r="J432" s="1"/>
  <c r="H433"/>
  <c r="J433" s="1"/>
  <c r="H394" i="2"/>
  <c r="J394" s="1"/>
  <c r="H395"/>
  <c r="J395" s="1"/>
  <c r="I396"/>
  <c r="H396"/>
  <c r="H429" i="1"/>
  <c r="J429" s="1"/>
  <c r="H397" i="2"/>
  <c r="J397" s="1"/>
  <c r="H398"/>
  <c r="J398" s="1"/>
  <c r="H399"/>
  <c r="J399" s="1"/>
  <c r="I427" i="1"/>
  <c r="H427"/>
  <c r="H426"/>
  <c r="J426" s="1"/>
  <c r="I428"/>
  <c r="H428"/>
  <c r="H172" i="5"/>
  <c r="J172" s="1"/>
  <c r="H173"/>
  <c r="J173" s="1"/>
  <c r="H175"/>
  <c r="J175" s="1"/>
  <c r="H181" i="4"/>
  <c r="J181" s="1"/>
  <c r="H434" i="1"/>
  <c r="J434" s="1"/>
  <c r="H400" i="2"/>
  <c r="J400" s="1"/>
  <c r="H392" i="3"/>
  <c r="J392" s="1"/>
  <c r="H391"/>
  <c r="J391" s="1"/>
  <c r="H390"/>
  <c r="J390" s="1"/>
  <c r="J428" i="1" l="1"/>
  <c r="J423"/>
  <c r="J180" i="4"/>
  <c r="J396" i="2"/>
  <c r="J427" i="1"/>
  <c r="H182" i="4"/>
  <c r="J182" s="1"/>
  <c r="H393" i="3"/>
  <c r="J393" s="1"/>
  <c r="H394"/>
  <c r="J394" s="1"/>
  <c r="H395"/>
  <c r="J395" s="1"/>
  <c r="H396"/>
  <c r="I396"/>
  <c r="H397"/>
  <c r="J397" s="1"/>
  <c r="H398"/>
  <c r="J398" s="1"/>
  <c r="I401" i="2"/>
  <c r="H401"/>
  <c r="I402"/>
  <c r="H402"/>
  <c r="H403"/>
  <c r="J403" s="1"/>
  <c r="H435" i="1"/>
  <c r="J435" s="1"/>
  <c r="H436"/>
  <c r="J436" s="1"/>
  <c r="H437"/>
  <c r="J437" s="1"/>
  <c r="H438"/>
  <c r="J438" s="1"/>
  <c r="H439"/>
  <c r="J439" s="1"/>
  <c r="H174" i="5"/>
  <c r="J174" s="1"/>
  <c r="H404" i="2"/>
  <c r="J404" s="1"/>
  <c r="H405"/>
  <c r="J405" s="1"/>
  <c r="I406"/>
  <c r="H406"/>
  <c r="H440" i="1"/>
  <c r="J440" s="1"/>
  <c r="H441"/>
  <c r="J441" s="1"/>
  <c r="H442"/>
  <c r="J442" s="1"/>
  <c r="H443"/>
  <c r="J443" s="1"/>
  <c r="I399" i="3"/>
  <c r="H399"/>
  <c r="H400"/>
  <c r="J400" s="1"/>
  <c r="H409" i="2"/>
  <c r="J409" s="1"/>
  <c r="I408"/>
  <c r="H408"/>
  <c r="H407"/>
  <c r="J407" s="1"/>
  <c r="H446" i="1"/>
  <c r="J446" s="1"/>
  <c r="H445"/>
  <c r="J445" s="1"/>
  <c r="I444"/>
  <c r="H444"/>
  <c r="H176" i="5"/>
  <c r="J176" s="1"/>
  <c r="H183" i="4"/>
  <c r="I184"/>
  <c r="H184"/>
  <c r="H404" i="3"/>
  <c r="J404" s="1"/>
  <c r="H403"/>
  <c r="J403" s="1"/>
  <c r="H402"/>
  <c r="J402" s="1"/>
  <c r="H401"/>
  <c r="J401" s="1"/>
  <c r="H412" i="2"/>
  <c r="J412" s="1"/>
  <c r="I411"/>
  <c r="H411"/>
  <c r="I410"/>
  <c r="H410"/>
  <c r="I447" i="1"/>
  <c r="H447"/>
  <c r="H448"/>
  <c r="J448" s="1"/>
  <c r="H449"/>
  <c r="J449" s="1"/>
  <c r="H188" i="4"/>
  <c r="J188" s="1"/>
  <c r="H189"/>
  <c r="I189"/>
  <c r="H187"/>
  <c r="J187" s="1"/>
  <c r="H179" i="5"/>
  <c r="J179" s="1"/>
  <c r="J408" i="2" l="1"/>
  <c r="J396" i="3"/>
  <c r="J444" i="1"/>
  <c r="J177" i="5"/>
  <c r="J406" i="2"/>
  <c r="J402"/>
  <c r="J401"/>
  <c r="J189" i="4"/>
  <c r="J447" i="1"/>
  <c r="J411" i="2"/>
  <c r="J410"/>
  <c r="J399" i="3"/>
  <c r="J184" i="4"/>
  <c r="J183"/>
  <c r="I408" i="3"/>
  <c r="H408"/>
  <c r="I416" i="2"/>
  <c r="H416"/>
  <c r="I407" i="3"/>
  <c r="H407"/>
  <c r="I453" i="1"/>
  <c r="H453"/>
  <c r="H454"/>
  <c r="J454" s="1"/>
  <c r="I452"/>
  <c r="H452"/>
  <c r="I415" i="2"/>
  <c r="H415"/>
  <c r="H417"/>
  <c r="J417" s="1"/>
  <c r="I180" i="5"/>
  <c r="H180"/>
  <c r="H409" i="3"/>
  <c r="J409" s="1"/>
  <c r="H410"/>
  <c r="J410" s="1"/>
  <c r="I411"/>
  <c r="H411"/>
  <c r="H419" i="2"/>
  <c r="J419" s="1"/>
  <c r="H418"/>
  <c r="J418" s="1"/>
  <c r="H420"/>
  <c r="J420" s="1"/>
  <c r="H456" i="1"/>
  <c r="J456" s="1"/>
  <c r="I455"/>
  <c r="H455"/>
  <c r="H457"/>
  <c r="J457" s="1"/>
  <c r="J405" i="3" l="1"/>
  <c r="J450" i="1"/>
  <c r="J185" i="4"/>
  <c r="J413" i="2"/>
  <c r="J455" i="1"/>
  <c r="J415" i="2"/>
  <c r="J180" i="5"/>
  <c r="J452" i="1"/>
  <c r="J416" i="2"/>
  <c r="J453" i="1"/>
  <c r="J411" i="3"/>
  <c r="J408"/>
  <c r="J407"/>
  <c r="H181" i="5"/>
  <c r="J181" s="1"/>
  <c r="H190" i="4"/>
  <c r="J190" s="1"/>
  <c r="H459" i="1"/>
  <c r="J459" s="1"/>
  <c r="H458"/>
  <c r="J458" s="1"/>
  <c r="H460"/>
  <c r="J460" s="1"/>
  <c r="I422" i="2"/>
  <c r="H422"/>
  <c r="I413" i="3"/>
  <c r="H413"/>
  <c r="H182" i="5"/>
  <c r="J182" s="1"/>
  <c r="H191" i="4"/>
  <c r="J191" s="1"/>
  <c r="H194"/>
  <c r="J194" s="1"/>
  <c r="H192"/>
  <c r="J192" s="1"/>
  <c r="H193"/>
  <c r="I193"/>
  <c r="H414" i="3"/>
  <c r="J414" s="1"/>
  <c r="H412"/>
  <c r="J412" s="1"/>
  <c r="H423" i="2"/>
  <c r="J423" s="1"/>
  <c r="I421"/>
  <c r="H421"/>
  <c r="H183" i="5"/>
  <c r="J183" s="1"/>
  <c r="H415" i="3"/>
  <c r="J415" s="1"/>
  <c r="H416"/>
  <c r="J416" s="1"/>
  <c r="H417"/>
  <c r="J417" s="1"/>
  <c r="H426" i="2"/>
  <c r="J426" s="1"/>
  <c r="H425"/>
  <c r="J425" s="1"/>
  <c r="I424"/>
  <c r="H424"/>
  <c r="H461" i="1"/>
  <c r="J461" s="1"/>
  <c r="H462"/>
  <c r="J462" s="1"/>
  <c r="H463"/>
  <c r="J463" s="1"/>
  <c r="H184" i="5"/>
  <c r="J184" s="1"/>
  <c r="H418" i="3"/>
  <c r="J418" s="1"/>
  <c r="H419"/>
  <c r="J419" s="1"/>
  <c r="H420"/>
  <c r="J420" s="1"/>
  <c r="H421"/>
  <c r="J421" s="1"/>
  <c r="H430" i="2"/>
  <c r="J430" s="1"/>
  <c r="I429"/>
  <c r="H429"/>
  <c r="I428"/>
  <c r="H428"/>
  <c r="I427"/>
  <c r="H427"/>
  <c r="H466" i="1"/>
  <c r="J466" s="1"/>
  <c r="H465"/>
  <c r="J465" s="1"/>
  <c r="H464"/>
  <c r="J464" s="1"/>
  <c r="H467"/>
  <c r="J467" s="1"/>
  <c r="H468"/>
  <c r="I468"/>
  <c r="H185" i="5"/>
  <c r="H195" i="4"/>
  <c r="J195" s="1"/>
  <c r="H196"/>
  <c r="J196" s="1"/>
  <c r="H422" i="3"/>
  <c r="J422" s="1"/>
  <c r="H423"/>
  <c r="J423" s="1"/>
  <c r="H424"/>
  <c r="J424" s="1"/>
  <c r="H431" i="2"/>
  <c r="J431" s="1"/>
  <c r="H432"/>
  <c r="J432" s="1"/>
  <c r="H433"/>
  <c r="J433" s="1"/>
  <c r="H434"/>
  <c r="J434" s="1"/>
  <c r="H472" i="1"/>
  <c r="J472" s="1"/>
  <c r="H471"/>
  <c r="J471" s="1"/>
  <c r="H474"/>
  <c r="J474" s="1"/>
  <c r="H469"/>
  <c r="J469" s="1"/>
  <c r="H470"/>
  <c r="J470" s="1"/>
  <c r="H425" i="3"/>
  <c r="J425" s="1"/>
  <c r="H426"/>
  <c r="J426" s="1"/>
  <c r="H427"/>
  <c r="J427" s="1"/>
  <c r="I186" i="5"/>
  <c r="H186"/>
  <c r="H197" i="4"/>
  <c r="J197" s="1"/>
  <c r="I435" i="2"/>
  <c r="H435"/>
  <c r="H436"/>
  <c r="J436" s="1"/>
  <c r="H473" i="1"/>
  <c r="J473" s="1"/>
  <c r="H187" i="5"/>
  <c r="J187" s="1"/>
  <c r="H198" i="4"/>
  <c r="J198" s="1"/>
  <c r="H199"/>
  <c r="J199" s="1"/>
  <c r="H440" i="2"/>
  <c r="J440" s="1"/>
  <c r="H439"/>
  <c r="J439" s="1"/>
  <c r="H437"/>
  <c r="J437" s="1"/>
  <c r="H438"/>
  <c r="J438" s="1"/>
  <c r="H478" i="1"/>
  <c r="J478" s="1"/>
  <c r="H477"/>
  <c r="J477" s="1"/>
  <c r="H476"/>
  <c r="J476" s="1"/>
  <c r="I475"/>
  <c r="H475"/>
  <c r="H428" i="3"/>
  <c r="J428" s="1"/>
  <c r="H431"/>
  <c r="J431" s="1"/>
  <c r="H430"/>
  <c r="J430" s="1"/>
  <c r="H429"/>
  <c r="J429" s="1"/>
  <c r="H188" i="5"/>
  <c r="J188" s="1"/>
  <c r="H200" i="4"/>
  <c r="J200" s="1"/>
  <c r="H443" i="2"/>
  <c r="J443" s="1"/>
  <c r="H442"/>
  <c r="J442" s="1"/>
  <c r="I441"/>
  <c r="H441"/>
  <c r="H479" i="1"/>
  <c r="J479" s="1"/>
  <c r="I481"/>
  <c r="H481"/>
  <c r="H480"/>
  <c r="J480" s="1"/>
  <c r="H432" i="3"/>
  <c r="J432" s="1"/>
  <c r="H433"/>
  <c r="J433" s="1"/>
  <c r="I434"/>
  <c r="H434"/>
  <c r="H189" i="5"/>
  <c r="J189" s="1"/>
  <c r="H201" i="4"/>
  <c r="J201" s="1"/>
  <c r="H202"/>
  <c r="J202" s="1"/>
  <c r="H444" i="2"/>
  <c r="J444" s="1"/>
  <c r="H445"/>
  <c r="J445" s="1"/>
  <c r="H446"/>
  <c r="J446" s="1"/>
  <c r="H482" i="1"/>
  <c r="J482" s="1"/>
  <c r="H483"/>
  <c r="J483" s="1"/>
  <c r="I484"/>
  <c r="H484"/>
  <c r="H437" i="3"/>
  <c r="J437" s="1"/>
  <c r="H436"/>
  <c r="J436" s="1"/>
  <c r="I435"/>
  <c r="H435"/>
  <c r="H191" i="5"/>
  <c r="J191" s="1"/>
  <c r="H190"/>
  <c r="J190" s="1"/>
  <c r="H203" i="4"/>
  <c r="J203" s="1"/>
  <c r="H438" i="3"/>
  <c r="J438" s="1"/>
  <c r="H439"/>
  <c r="J439" s="1"/>
  <c r="H440"/>
  <c r="J440" s="1"/>
  <c r="H441"/>
  <c r="J441" s="1"/>
  <c r="H449" i="2"/>
  <c r="J449" s="1"/>
  <c r="H448"/>
  <c r="J448" s="1"/>
  <c r="H447"/>
  <c r="J447" s="1"/>
  <c r="H486" i="1"/>
  <c r="J486" s="1"/>
  <c r="I485"/>
  <c r="H485"/>
  <c r="H204" i="4"/>
  <c r="J204" s="1"/>
  <c r="H205"/>
  <c r="J205" s="1"/>
  <c r="H450" i="2"/>
  <c r="J450" s="1"/>
  <c r="H451"/>
  <c r="J451" s="1"/>
  <c r="H452"/>
  <c r="J452" s="1"/>
  <c r="H453"/>
  <c r="J453" s="1"/>
  <c r="H490" i="1"/>
  <c r="J490" s="1"/>
  <c r="H489"/>
  <c r="J489" s="1"/>
  <c r="H488"/>
  <c r="J488" s="1"/>
  <c r="H487"/>
  <c r="J487" s="1"/>
  <c r="H444" i="3"/>
  <c r="J444" s="1"/>
  <c r="H443"/>
  <c r="J443" s="1"/>
  <c r="H442"/>
  <c r="J442" s="1"/>
  <c r="I192" i="5"/>
  <c r="H192"/>
  <c r="H193"/>
  <c r="J193" s="1"/>
  <c r="H206" i="4"/>
  <c r="J206" s="1"/>
  <c r="H446" i="3"/>
  <c r="J446" s="1"/>
  <c r="H445"/>
  <c r="J445" s="1"/>
  <c r="H457" i="2"/>
  <c r="J457" s="1"/>
  <c r="H455"/>
  <c r="J455" s="1"/>
  <c r="I454"/>
  <c r="H454"/>
  <c r="H456"/>
  <c r="J456" s="1"/>
  <c r="H491" i="1"/>
  <c r="J491" s="1"/>
  <c r="H492"/>
  <c r="J492" s="1"/>
  <c r="I493"/>
  <c r="H493"/>
  <c r="H494"/>
  <c r="J494" s="1"/>
  <c r="H208" i="4"/>
  <c r="J208" s="1"/>
  <c r="H207"/>
  <c r="H458" i="2"/>
  <c r="J458" s="1"/>
  <c r="H459"/>
  <c r="J459" s="1"/>
  <c r="H460"/>
  <c r="J460" s="1"/>
  <c r="H461"/>
  <c r="J461" s="1"/>
  <c r="H462"/>
  <c r="J462" s="1"/>
  <c r="H495" i="1"/>
  <c r="J495" s="1"/>
  <c r="I496"/>
  <c r="H496"/>
  <c r="H497"/>
  <c r="J497" s="1"/>
  <c r="H498"/>
  <c r="J498" s="1"/>
  <c r="H499"/>
  <c r="J499" s="1"/>
  <c r="I500"/>
  <c r="H500"/>
  <c r="H447" i="3"/>
  <c r="J447" s="1"/>
  <c r="H448"/>
  <c r="J448" s="1"/>
  <c r="H449"/>
  <c r="J449" s="1"/>
  <c r="H194" i="5"/>
  <c r="J194" s="1"/>
  <c r="I195"/>
  <c r="H195"/>
  <c r="H463" i="2"/>
  <c r="J463" s="1"/>
  <c r="H210" i="4"/>
  <c r="J210" s="1"/>
  <c r="I209"/>
  <c r="H209"/>
  <c r="H452" i="3"/>
  <c r="J452" s="1"/>
  <c r="H451"/>
  <c r="J451" s="1"/>
  <c r="H450"/>
  <c r="J450" s="1"/>
  <c r="H453"/>
  <c r="J453" s="1"/>
  <c r="I464" i="2"/>
  <c r="H464"/>
  <c r="I465"/>
  <c r="H465"/>
  <c r="H504" i="1"/>
  <c r="J504" s="1"/>
  <c r="H503"/>
  <c r="J503" s="1"/>
  <c r="I502"/>
  <c r="H502"/>
  <c r="H501"/>
  <c r="J501" s="1"/>
  <c r="H196" i="5"/>
  <c r="J196" s="1"/>
  <c r="H197"/>
  <c r="H212" i="4"/>
  <c r="J212" s="1"/>
  <c r="H211"/>
  <c r="J211" s="1"/>
  <c r="H455" i="3"/>
  <c r="J455" s="1"/>
  <c r="H454"/>
  <c r="J454" s="1"/>
  <c r="H468" i="2"/>
  <c r="J468" s="1"/>
  <c r="I467"/>
  <c r="H467"/>
  <c r="H466"/>
  <c r="J466" s="1"/>
  <c r="H506" i="1"/>
  <c r="J506" s="1"/>
  <c r="H505"/>
  <c r="J505" s="1"/>
  <c r="H507"/>
  <c r="J507" s="1"/>
  <c r="H458" i="3"/>
  <c r="J458" s="1"/>
  <c r="H457"/>
  <c r="J457" s="1"/>
  <c r="H456"/>
  <c r="J456" s="1"/>
  <c r="I198" i="5"/>
  <c r="H198"/>
  <c r="I214" i="4"/>
  <c r="H214"/>
  <c r="I213"/>
  <c r="H213"/>
  <c r="H471" i="2"/>
  <c r="J471" s="1"/>
  <c r="H469"/>
  <c r="J469" s="1"/>
  <c r="H470"/>
  <c r="J470" s="1"/>
  <c r="I472"/>
  <c r="H472"/>
  <c r="H508" i="1"/>
  <c r="J508" s="1"/>
  <c r="H510"/>
  <c r="J510" s="1"/>
  <c r="H509"/>
  <c r="J509" s="1"/>
  <c r="H511"/>
  <c r="J511" s="1"/>
  <c r="I199" i="5"/>
  <c r="H199"/>
  <c r="H200"/>
  <c r="J200" s="1"/>
  <c r="I215" i="4"/>
  <c r="H215"/>
  <c r="H459" i="3"/>
  <c r="J459" s="1"/>
  <c r="H460"/>
  <c r="J460" s="1"/>
  <c r="H461"/>
  <c r="J461" s="1"/>
  <c r="H473" i="2"/>
  <c r="J473" s="1"/>
  <c r="H474"/>
  <c r="J474" s="1"/>
  <c r="J468" i="1" l="1"/>
  <c r="J427" i="2"/>
  <c r="J428"/>
  <c r="J429"/>
  <c r="J193" i="4"/>
  <c r="J435" i="2"/>
  <c r="J422"/>
  <c r="J434" i="3"/>
  <c r="J186" i="5"/>
  <c r="J424" i="2"/>
  <c r="J192" i="5"/>
  <c r="J413" i="3"/>
  <c r="J435"/>
  <c r="J421" i="2"/>
  <c r="J454"/>
  <c r="J500" i="1"/>
  <c r="J475"/>
  <c r="J496"/>
  <c r="J493"/>
  <c r="J485"/>
  <c r="J185" i="5"/>
  <c r="J199"/>
  <c r="J215" i="4"/>
  <c r="J441" i="2"/>
  <c r="J481" i="1"/>
  <c r="J484"/>
  <c r="J472" i="2"/>
  <c r="J465"/>
  <c r="J213" i="4"/>
  <c r="J214"/>
  <c r="J209"/>
  <c r="J207"/>
  <c r="J467" i="2"/>
  <c r="J464"/>
  <c r="J195" i="5"/>
  <c r="J198"/>
  <c r="J502" i="1"/>
  <c r="J197" i="5"/>
  <c r="I475" i="2"/>
  <c r="H475"/>
  <c r="H476"/>
  <c r="J476" s="1"/>
  <c r="H512" i="1"/>
  <c r="J512" s="1"/>
  <c r="H513"/>
  <c r="J513" s="1"/>
  <c r="I514"/>
  <c r="H514"/>
  <c r="H515"/>
  <c r="J515" s="1"/>
  <c r="H516"/>
  <c r="J516" s="1"/>
  <c r="H531"/>
  <c r="J531" s="1"/>
  <c r="H517"/>
  <c r="J517" s="1"/>
  <c r="H518"/>
  <c r="J518" s="1"/>
  <c r="I519"/>
  <c r="H519"/>
  <c r="H477" i="2"/>
  <c r="J477" s="1"/>
  <c r="H478"/>
  <c r="J478" s="1"/>
  <c r="I479"/>
  <c r="H479"/>
  <c r="J479" l="1"/>
  <c r="J475"/>
  <c r="J519" i="1"/>
  <c r="J514"/>
  <c r="H480" i="2"/>
  <c r="J480" s="1"/>
  <c r="H462" i="3"/>
  <c r="J462" s="1"/>
  <c r="H463"/>
  <c r="J463" s="1"/>
  <c r="H216" i="4"/>
  <c r="J216" s="1"/>
  <c r="H217"/>
  <c r="J217" s="1"/>
  <c r="H201" i="5"/>
  <c r="J201" s="1"/>
  <c r="H203"/>
  <c r="J203" s="1"/>
  <c r="H202"/>
  <c r="J202" s="1"/>
  <c r="H218" i="4"/>
  <c r="J218" s="1"/>
  <c r="H219"/>
  <c r="J219" s="1"/>
  <c r="J466" i="3"/>
  <c r="H465"/>
  <c r="J465" s="1"/>
  <c r="H467"/>
  <c r="J467" s="1"/>
  <c r="I464"/>
  <c r="H464"/>
  <c r="H482" i="2"/>
  <c r="J482" s="1"/>
  <c r="H481"/>
  <c r="J481" s="1"/>
  <c r="H522" i="1"/>
  <c r="J522" s="1"/>
  <c r="H521"/>
  <c r="J521" s="1"/>
  <c r="H520"/>
  <c r="J520" s="1"/>
  <c r="H525"/>
  <c r="J525" s="1"/>
  <c r="H204" i="5"/>
  <c r="J204" s="1"/>
  <c r="H469" i="3"/>
  <c r="J469" s="1"/>
  <c r="H468"/>
  <c r="J468" s="1"/>
  <c r="H484" i="2"/>
  <c r="J484" s="1"/>
  <c r="H483"/>
  <c r="J483" s="1"/>
  <c r="H524" i="1"/>
  <c r="J524" s="1"/>
  <c r="H523"/>
  <c r="J523" s="1"/>
  <c r="H471" i="3"/>
  <c r="J471" s="1"/>
  <c r="H472"/>
  <c r="J472" s="1"/>
  <c r="J470"/>
  <c r="J464" l="1"/>
  <c r="H205" i="5"/>
  <c r="J205" s="1"/>
  <c r="H221" i="4"/>
  <c r="J221" s="1"/>
  <c r="H220"/>
  <c r="J220" s="1"/>
  <c r="H485" i="2"/>
  <c r="J485" s="1"/>
  <c r="H486" l="1"/>
  <c r="J486" s="1"/>
  <c r="H526" i="1"/>
  <c r="J526" s="1"/>
  <c r="H527"/>
  <c r="J527" s="1"/>
  <c r="H528"/>
  <c r="J528" s="1"/>
  <c r="H475" i="3"/>
  <c r="J475" s="1"/>
  <c r="J474"/>
  <c r="I473"/>
  <c r="H473"/>
  <c r="J473" l="1"/>
  <c r="J476" s="1"/>
  <c r="I206" i="5"/>
  <c r="H206"/>
  <c r="I222" i="4"/>
  <c r="H222"/>
  <c r="H487" i="2"/>
  <c r="J487" s="1"/>
  <c r="I490"/>
  <c r="H490"/>
  <c r="H489"/>
  <c r="J489" s="1"/>
  <c r="H488"/>
  <c r="J488" s="1"/>
  <c r="H529" i="1"/>
  <c r="J529" s="1"/>
  <c r="H530"/>
  <c r="J530" s="1"/>
  <c r="J532" l="1"/>
  <c r="J222" i="4"/>
  <c r="J223" s="1"/>
  <c r="J490" i="2"/>
  <c r="J491" s="1"/>
  <c r="J206" i="5"/>
  <c r="J207" s="1"/>
  <c r="J17" l="1"/>
  <c r="J21" s="1"/>
  <c r="J38" l="1"/>
</calcChain>
</file>

<file path=xl/sharedStrings.xml><?xml version="1.0" encoding="utf-8"?>
<sst xmlns="http://schemas.openxmlformats.org/spreadsheetml/2006/main" count="5552" uniqueCount="844">
  <si>
    <t>AMOUNT (RS.)</t>
  </si>
  <si>
    <t>TOTAL PROFIT OR LOSS (Rs.)</t>
  </si>
  <si>
    <t>DATE</t>
  </si>
  <si>
    <t>SCRIPT</t>
  </si>
  <si>
    <t>POSITION</t>
  </si>
  <si>
    <t>LEVEL</t>
  </si>
  <si>
    <t>TG-1 / CLOSED AT</t>
  </si>
  <si>
    <t>TG-2</t>
  </si>
  <si>
    <t>TG-1</t>
  </si>
  <si>
    <t>MINDTREE</t>
  </si>
  <si>
    <t>BUY</t>
  </si>
  <si>
    <t>400</t>
  </si>
  <si>
    <t>ZEEL</t>
  </si>
  <si>
    <t>SELL</t>
  </si>
  <si>
    <t>750</t>
  </si>
  <si>
    <t>L&amp;TFH</t>
  </si>
  <si>
    <t>2250</t>
  </si>
  <si>
    <t>TOTAL PROFIT/LOSS IN JANUARY MONTH</t>
  </si>
  <si>
    <t>DLF</t>
  </si>
  <si>
    <t>RELINFRA</t>
  </si>
  <si>
    <t>EXIDEIND</t>
  </si>
  <si>
    <t>BERGEPAINT</t>
  </si>
  <si>
    <t>2600</t>
  </si>
  <si>
    <t>1300</t>
  </si>
  <si>
    <t>2000</t>
  </si>
  <si>
    <t>2200</t>
  </si>
  <si>
    <t>NIFTY (FUTURE)</t>
  </si>
  <si>
    <t>150</t>
  </si>
  <si>
    <t xml:space="preserve">NIFTY 10900 CALL </t>
  </si>
  <si>
    <t>BANKINDIA 105 CALL</t>
  </si>
  <si>
    <t>6000</t>
  </si>
  <si>
    <t>TATASTEEL 520 PUT</t>
  </si>
  <si>
    <t>1061</t>
  </si>
  <si>
    <t>BPCL360 CALL</t>
  </si>
  <si>
    <t>1800</t>
  </si>
  <si>
    <t>RECLTD</t>
  </si>
  <si>
    <t>RELCAPITAL</t>
  </si>
  <si>
    <t>HEXAWARE</t>
  </si>
  <si>
    <t>2900</t>
  </si>
  <si>
    <t>1500</t>
  </si>
  <si>
    <t>1000</t>
  </si>
  <si>
    <t>CHENNPETRO</t>
  </si>
  <si>
    <t>NTPC</t>
  </si>
  <si>
    <t>4000</t>
  </si>
  <si>
    <t>BANK NIFTY (FUTURE)</t>
  </si>
  <si>
    <t>80</t>
  </si>
  <si>
    <t xml:space="preserve">NIFTY 10950 CALL </t>
  </si>
  <si>
    <t xml:space="preserve">BANK NIFTY 27300 CALL </t>
  </si>
  <si>
    <t>ASHOKLEY 100 PUT</t>
  </si>
  <si>
    <t>ICICIBANK 365 CALL</t>
  </si>
  <si>
    <t xml:space="preserve">YESBANK 185 CALL </t>
  </si>
  <si>
    <t>2750</t>
  </si>
  <si>
    <t>1750</t>
  </si>
  <si>
    <t xml:space="preserve">ESCORTS </t>
  </si>
  <si>
    <t>500</t>
  </si>
  <si>
    <t>KAJARIACER</t>
  </si>
  <si>
    <t>700</t>
  </si>
  <si>
    <t>BPCL</t>
  </si>
  <si>
    <t>HINDALCO</t>
  </si>
  <si>
    <t>3500</t>
  </si>
  <si>
    <t xml:space="preserve">ENGINERSIN </t>
  </si>
  <si>
    <t>4100</t>
  </si>
  <si>
    <t>CANBK 280 CALL</t>
  </si>
  <si>
    <t xml:space="preserve">SUNTV </t>
  </si>
  <si>
    <t>600</t>
  </si>
  <si>
    <t>TVSMOTOR</t>
  </si>
  <si>
    <t>GREAVESCOT</t>
  </si>
  <si>
    <t>2950</t>
  </si>
  <si>
    <t>MRPL</t>
  </si>
  <si>
    <t>HINDPETRO</t>
  </si>
  <si>
    <t>7000</t>
  </si>
  <si>
    <t>2100</t>
  </si>
  <si>
    <t xml:space="preserve">HINDALCO 210 PUT </t>
  </si>
  <si>
    <t>INDIANB 250 CALL</t>
  </si>
  <si>
    <t>JINDALSTEL 145 PUT</t>
  </si>
  <si>
    <t>BANKNIFTY 27400 CALL</t>
  </si>
  <si>
    <t>NIFTY 10800 CALL</t>
  </si>
  <si>
    <t xml:space="preserve">BANK NIFTY 27700 CALL </t>
  </si>
  <si>
    <t>NIITTECH 1150 CALL</t>
  </si>
  <si>
    <t>JUBLFOOD 1240 CALL</t>
  </si>
  <si>
    <t>BANKINDIA</t>
  </si>
  <si>
    <t>EQUITAS</t>
  </si>
  <si>
    <t>TATAGLOBAL</t>
  </si>
  <si>
    <t>DHFL</t>
  </si>
  <si>
    <t>1450</t>
  </si>
  <si>
    <t>GAIL</t>
  </si>
  <si>
    <t>BATAINDIA</t>
  </si>
  <si>
    <t>300</t>
  </si>
  <si>
    <t>1600</t>
  </si>
  <si>
    <t>COXNKINGS</t>
  </si>
  <si>
    <t>2050</t>
  </si>
  <si>
    <t>LINDEINDIA</t>
  </si>
  <si>
    <t>MOTHERSUMI</t>
  </si>
  <si>
    <t>CASTROLIND</t>
  </si>
  <si>
    <t>3400</t>
  </si>
  <si>
    <t>INDIANB</t>
  </si>
  <si>
    <t>COALINDIA</t>
  </si>
  <si>
    <t>JINDALSTEL 155 CALL</t>
  </si>
  <si>
    <t>UBL 1400 CALL</t>
  </si>
  <si>
    <t>BANKBARODA 125 CALL</t>
  </si>
  <si>
    <t xml:space="preserve">CROMPTON </t>
  </si>
  <si>
    <t xml:space="preserve">EXIDEIND </t>
  </si>
  <si>
    <t xml:space="preserve">SPARC </t>
  </si>
  <si>
    <t xml:space="preserve">RBLBANK </t>
  </si>
  <si>
    <t>1350</t>
  </si>
  <si>
    <t>1850</t>
  </si>
  <si>
    <t>WIPRO</t>
  </si>
  <si>
    <t>BIOCON</t>
  </si>
  <si>
    <t>ESCORTS</t>
  </si>
  <si>
    <t>900</t>
  </si>
  <si>
    <t>1100</t>
  </si>
  <si>
    <t>BANK NIFTY 27600 PUT</t>
  </si>
  <si>
    <t>2400</t>
  </si>
  <si>
    <t>ASHOKLEY 95 CALL</t>
  </si>
  <si>
    <t>UPL 760 CALL</t>
  </si>
  <si>
    <t>1200</t>
  </si>
  <si>
    <t>TECHM 700 CALL</t>
  </si>
  <si>
    <t>RADICO</t>
  </si>
  <si>
    <t>IRB</t>
  </si>
  <si>
    <t>800</t>
  </si>
  <si>
    <t>AMBUJACEM</t>
  </si>
  <si>
    <t>2500</t>
  </si>
  <si>
    <t>GLENMARK</t>
  </si>
  <si>
    <t>POWERGRID</t>
  </si>
  <si>
    <t>TITAN 960 CALL</t>
  </si>
  <si>
    <t>JINDALSTEL 150 PUT</t>
  </si>
  <si>
    <t>NIFTY 1090O PUT</t>
  </si>
  <si>
    <t>ABAN</t>
  </si>
  <si>
    <t>JSWSTEEL</t>
  </si>
  <si>
    <t>TORNTPOWER</t>
  </si>
  <si>
    <t>4700</t>
  </si>
  <si>
    <t>TATAMOTORS</t>
  </si>
  <si>
    <t>UPL</t>
  </si>
  <si>
    <t>RECLTD 125 CALL</t>
  </si>
  <si>
    <t>NCC 92.50 CALL</t>
  </si>
  <si>
    <t>8000</t>
  </si>
  <si>
    <t>VEDL 200 CALL</t>
  </si>
  <si>
    <t>2300</t>
  </si>
  <si>
    <t>NMDC</t>
  </si>
  <si>
    <t>BANKNIFTY 27600 PUT</t>
  </si>
  <si>
    <t>BPCL 330 PUT</t>
  </si>
  <si>
    <t>JETAIRWAYS</t>
  </si>
  <si>
    <t>1400</t>
  </si>
  <si>
    <t>ONGC</t>
  </si>
  <si>
    <t>DABUR</t>
  </si>
  <si>
    <t>VGUARD</t>
  </si>
  <si>
    <t>1700</t>
  </si>
  <si>
    <t>JINDALSTEL</t>
  </si>
  <si>
    <t>AJANTPHARMA</t>
  </si>
  <si>
    <t>PFC</t>
  </si>
  <si>
    <t xml:space="preserve">UBL </t>
  </si>
  <si>
    <t>BANKNIFTY 27300 PUT</t>
  </si>
  <si>
    <t>STAR</t>
  </si>
  <si>
    <t>650</t>
  </si>
  <si>
    <t>IGL</t>
  </si>
  <si>
    <t>VEDL</t>
  </si>
  <si>
    <t>ICICIBANK 370 PUT</t>
  </si>
  <si>
    <t>NIFTY 10900 CALL</t>
  </si>
  <si>
    <t>YESBANK 205 CALL</t>
  </si>
  <si>
    <t>BPCL 350 CALL</t>
  </si>
  <si>
    <t>2850</t>
  </si>
  <si>
    <t>2450</t>
  </si>
  <si>
    <t>CENTURYTEX</t>
  </si>
  <si>
    <t>VOLTAS</t>
  </si>
  <si>
    <t>BANKNIFTY 27600 CALL</t>
  </si>
  <si>
    <t>MOTHERSUMI 165 CALL</t>
  </si>
  <si>
    <t>AXISBANK</t>
  </si>
  <si>
    <t>LICHSGFIN</t>
  </si>
  <si>
    <t>IGL 280 CALL</t>
  </si>
  <si>
    <t>ICICIBANK 380 CALL</t>
  </si>
  <si>
    <t>JINDALSTEL 150 CALL</t>
  </si>
  <si>
    <t>BHARTIARTL 330 PUT</t>
  </si>
  <si>
    <t>TATAMOTORS 180 PUT</t>
  </si>
  <si>
    <t>KOTAKBANK 1240 CALL</t>
  </si>
  <si>
    <t xml:space="preserve">IGL </t>
  </si>
  <si>
    <t>BANKBARODA</t>
  </si>
  <si>
    <t>3800</t>
  </si>
  <si>
    <t>ASHOKLEY</t>
  </si>
  <si>
    <t>ICICIPRULI</t>
  </si>
  <si>
    <t>BANKNIFTY 27500  PUT</t>
  </si>
  <si>
    <t>RELIANCE 1220 CALL</t>
  </si>
  <si>
    <t>RELIANCE 1140 CALL</t>
  </si>
  <si>
    <t>MINDTREE 920 CALL</t>
  </si>
  <si>
    <t>FEDERALBNK 90 CALL</t>
  </si>
  <si>
    <t>TECHM</t>
  </si>
  <si>
    <t>ASIANPAINT</t>
  </si>
  <si>
    <t>GODREJCP</t>
  </si>
  <si>
    <t>LUPIN</t>
  </si>
  <si>
    <t>RELIANCE 1240 CALL</t>
  </si>
  <si>
    <t>CANBK 265 PUT</t>
  </si>
  <si>
    <t>WIPRO 340 CALL</t>
  </si>
  <si>
    <t>COLAINDIA 225 PUT</t>
  </si>
  <si>
    <t>1250</t>
  </si>
  <si>
    <t>CADILAHC</t>
  </si>
  <si>
    <t>RBLBANK</t>
  </si>
  <si>
    <t>UJJIVAN</t>
  </si>
  <si>
    <t>3750</t>
  </si>
  <si>
    <t>1950</t>
  </si>
  <si>
    <t>550</t>
  </si>
  <si>
    <t>BANKNIFTY 27600  PUT</t>
  </si>
  <si>
    <t>BPCL 360 CALL</t>
  </si>
  <si>
    <t>LUPIN 880 CALL</t>
  </si>
  <si>
    <t>WIPRO 355 CALL</t>
  </si>
  <si>
    <t>CHAMBLFERT</t>
  </si>
  <si>
    <t>1900</t>
  </si>
  <si>
    <t>DIVISLAB</t>
  </si>
  <si>
    <t>MUTHOOTFIN</t>
  </si>
  <si>
    <t>2667</t>
  </si>
  <si>
    <t>UBL 1460 CALL</t>
  </si>
  <si>
    <t>SUNTV 520 PUT</t>
  </si>
  <si>
    <t>BANKNIFTY 27300 CALL</t>
  </si>
  <si>
    <t>JKLAKSHMI</t>
  </si>
  <si>
    <t>APOLLOTYRE</t>
  </si>
  <si>
    <t>NIITTECH</t>
  </si>
  <si>
    <t>3000</t>
  </si>
  <si>
    <t>MOTHERSUMI 150 PUT</t>
  </si>
  <si>
    <t>TATASTEEL 460 PUT</t>
  </si>
  <si>
    <t>TECHM 740 CALL</t>
  </si>
  <si>
    <t>TITAN 980 CALL</t>
  </si>
  <si>
    <t>BANKNIFTY 27500 CALL</t>
  </si>
  <si>
    <t>DREDGECORP</t>
  </si>
  <si>
    <t>1050</t>
  </si>
  <si>
    <t>SUNPHARMA</t>
  </si>
  <si>
    <t>KSCL</t>
  </si>
  <si>
    <t>TATAMOTORS 170 PUT</t>
  </si>
  <si>
    <t>IRB 150 CALL</t>
  </si>
  <si>
    <t>3200</t>
  </si>
  <si>
    <t>VEDL 190 PUT</t>
  </si>
  <si>
    <t>NIFTY 10700 PUT</t>
  </si>
  <si>
    <t>MOTHERSUMI 140 PUT</t>
  </si>
  <si>
    <t>NCC 80 CALL</t>
  </si>
  <si>
    <t>NIFTY 10650 CALL</t>
  </si>
  <si>
    <t>ENGINERSIN</t>
  </si>
  <si>
    <t>MARICO</t>
  </si>
  <si>
    <t>950</t>
  </si>
  <si>
    <t>JUSTDIAL</t>
  </si>
  <si>
    <t>BHARATFORG</t>
  </si>
  <si>
    <t>COROMANDEL</t>
  </si>
  <si>
    <t>HINDALCO 205 CALL</t>
  </si>
  <si>
    <t>TATAMOTORS 175 PUT</t>
  </si>
  <si>
    <t>AUROPHARMA 780 CALL</t>
  </si>
  <si>
    <t>BANKNIFTY 26600 CALL</t>
  </si>
  <si>
    <t>ICICIBANK</t>
  </si>
  <si>
    <t>HCLTECH</t>
  </si>
  <si>
    <t>350</t>
  </si>
  <si>
    <t>GAIL 330 CALL</t>
  </si>
  <si>
    <t>BPCL 340 CALL</t>
  </si>
  <si>
    <t>BANKNIFTY 26900 PUT</t>
  </si>
  <si>
    <t>TOTAL PROFIT/LOSS IN FEBRUARY MONTH</t>
  </si>
  <si>
    <t>ADANIPORTS</t>
  </si>
  <si>
    <t>SUNTV 540 CALL</t>
  </si>
  <si>
    <t>SBIN 300 CALL</t>
  </si>
  <si>
    <t>TATASTEEL</t>
  </si>
  <si>
    <t>IBULHSGFIN</t>
  </si>
  <si>
    <t xml:space="preserve">RELIANCE 1260 CALL </t>
  </si>
  <si>
    <t xml:space="preserve">WIPRO 370 CALL </t>
  </si>
  <si>
    <t>2700</t>
  </si>
  <si>
    <t>HDFCBANK</t>
  </si>
  <si>
    <t>250</t>
  </si>
  <si>
    <t>RELIANCE 1300 CALL</t>
  </si>
  <si>
    <t>ZEEL 360 CALL</t>
  </si>
  <si>
    <t>PETRONET</t>
  </si>
  <si>
    <t>IOC</t>
  </si>
  <si>
    <t>M&amp;M</t>
  </si>
  <si>
    <t>SBIN 290 CALL</t>
  </si>
  <si>
    <t>ICICIBANK 360 CALL</t>
  </si>
  <si>
    <t>RELAINCE 1320 CALL</t>
  </si>
  <si>
    <t>UPL 820 CALL</t>
  </si>
  <si>
    <t>MOTHERSUMI 140 CALL</t>
  </si>
  <si>
    <t>VEDL 165 CALL</t>
  </si>
  <si>
    <t xml:space="preserve">DLF </t>
  </si>
  <si>
    <t>INDIGO</t>
  </si>
  <si>
    <t>DEEPAKFERT</t>
  </si>
  <si>
    <t>SUNTECK</t>
  </si>
  <si>
    <t>HINDZINC</t>
  </si>
  <si>
    <t>HAVELLS</t>
  </si>
  <si>
    <t>HINDALCO 205 PUT</t>
  </si>
  <si>
    <t>NIFTY 11050 CALL</t>
  </si>
  <si>
    <t>VEDL 150 PUT</t>
  </si>
  <si>
    <t>TATAGLOBAL 180 PUT</t>
  </si>
  <si>
    <t>TVSMOTORS</t>
  </si>
  <si>
    <t>MIDHANI</t>
  </si>
  <si>
    <t>2800</t>
  </si>
  <si>
    <t>CIPLA</t>
  </si>
  <si>
    <t>ZEEL 400 CALL</t>
  </si>
  <si>
    <t>BANKNIFTY 27200 PUT</t>
  </si>
  <si>
    <t>KOTAKBANK 1320 CALL</t>
  </si>
  <si>
    <t>SBIN</t>
  </si>
  <si>
    <t>KPIT</t>
  </si>
  <si>
    <t>850</t>
  </si>
  <si>
    <t>SBIN 270 PUT</t>
  </si>
  <si>
    <t>BANKBARODA 105 PUT</t>
  </si>
  <si>
    <t>TATASTEEL 480 PUT</t>
  </si>
  <si>
    <t>CENTURYPLY</t>
  </si>
  <si>
    <t>2150</t>
  </si>
  <si>
    <t>ZEEL 430 CALL</t>
  </si>
  <si>
    <t>DCMSHRIRAM</t>
  </si>
  <si>
    <t>BALKRISIND</t>
  </si>
  <si>
    <t>SBIN 265 PUT</t>
  </si>
  <si>
    <t>BPCL 330 CALL</t>
  </si>
  <si>
    <t>TATAGLOBAL 185 PUT</t>
  </si>
  <si>
    <t>BANKNIFTY 27000 CALL</t>
  </si>
  <si>
    <t>RELIANCE 1220 PUT</t>
  </si>
  <si>
    <t>INFRATEL</t>
  </si>
  <si>
    <t>CANBK</t>
  </si>
  <si>
    <t>BHARATFIN</t>
  </si>
  <si>
    <t>YESBANK 215 CALL</t>
  </si>
  <si>
    <t>ZEEL 440 CALL</t>
  </si>
  <si>
    <t>JUBLFOOD 1340 CALL</t>
  </si>
  <si>
    <t>BANKNIFTY 26800 CALL</t>
  </si>
  <si>
    <t>INDHOTEL</t>
  </si>
  <si>
    <t>775</t>
  </si>
  <si>
    <t>2550</t>
  </si>
  <si>
    <t>KTKBANK</t>
  </si>
  <si>
    <t xml:space="preserve">AMBUJACEM 205 CALL </t>
  </si>
  <si>
    <t xml:space="preserve">TATAGLOBAL 190 CALL </t>
  </si>
  <si>
    <t xml:space="preserve">ESCORTS 660 CALL </t>
  </si>
  <si>
    <t>BANK NIFTY 27100 CALL</t>
  </si>
  <si>
    <t>RELIANCE</t>
  </si>
  <si>
    <t>SUNTV 560 CALL</t>
  </si>
  <si>
    <t>BANK NIFTY 26800 PUT</t>
  </si>
  <si>
    <t>JYOTHYLAB</t>
  </si>
  <si>
    <t>OBEROIRLTY</t>
  </si>
  <si>
    <t>1675</t>
  </si>
  <si>
    <t>APOLLOHOSP</t>
  </si>
  <si>
    <t>SUNTV</t>
  </si>
  <si>
    <t>SUNTV 580 CALL</t>
  </si>
  <si>
    <t>UBL 1380 CALL</t>
  </si>
  <si>
    <t>TATAMOTORS 170 CALL</t>
  </si>
  <si>
    <t>2070</t>
  </si>
  <si>
    <t>ZEEL 450 CALL</t>
  </si>
  <si>
    <t>BANKNIFTY 26900 CALL</t>
  </si>
  <si>
    <t>YESBANK</t>
  </si>
  <si>
    <t>BANK NIFTY(FUTURE)</t>
  </si>
  <si>
    <t>BAJAJELECT</t>
  </si>
  <si>
    <t>SUNTV 600 CALL</t>
  </si>
  <si>
    <t>UPL 840 CALL</t>
  </si>
  <si>
    <t>DABUR 440 CALL</t>
  </si>
  <si>
    <t>IRB 135 CAL</t>
  </si>
  <si>
    <t>TATAMOTORS 175 CALL</t>
  </si>
  <si>
    <t>WIPRO 385 CALL</t>
  </si>
  <si>
    <t>JUSDIAL</t>
  </si>
  <si>
    <t>KANSAINER</t>
  </si>
  <si>
    <t>HINPTERO 230 CALL</t>
  </si>
  <si>
    <t>IRB 135 CALL</t>
  </si>
  <si>
    <t>ZEEL 480 CALL</t>
  </si>
  <si>
    <t>BANKNIFTY 27200 CALL</t>
  </si>
  <si>
    <t>BANKNIFTY 26800 PUT</t>
  </si>
  <si>
    <t>TATAMOTORS 180 CALL</t>
  </si>
  <si>
    <t>RELCAPITAL 170 CALL</t>
  </si>
  <si>
    <t>BHARTIARTL</t>
  </si>
  <si>
    <t>1550</t>
  </si>
  <si>
    <t>TOTAL PROFIT/LOSS IN MARCH MONTH</t>
  </si>
  <si>
    <t>KOTAKBANK 1220 CALL</t>
  </si>
  <si>
    <t>SUNTV 620 CALL</t>
  </si>
  <si>
    <t>GAIL 340 CALL</t>
  </si>
  <si>
    <t>MOTHERSUMI 160 CALL</t>
  </si>
  <si>
    <t>HINDALCO 195 CALL</t>
  </si>
  <si>
    <t>M&amp;MFIN</t>
  </si>
  <si>
    <t>HINDALCO 200 CALL</t>
  </si>
  <si>
    <t>BANKNIFTY (FUTURE)</t>
  </si>
  <si>
    <t>BANKNIFTY 27700 CALL</t>
  </si>
  <si>
    <t>M&amp;M FIN</t>
  </si>
  <si>
    <t>RELIANCE 1280 CALL</t>
  </si>
  <si>
    <t>NIITTECH 1350 CALL</t>
  </si>
  <si>
    <t>EXIDEINDC 225 CALL</t>
  </si>
  <si>
    <t>BANKNIFTY 27800 CALL</t>
  </si>
  <si>
    <t xml:space="preserve">SUNPAHRAM </t>
  </si>
  <si>
    <t xml:space="preserve">AMBUJACEM </t>
  </si>
  <si>
    <t>SBIN 285 CALL</t>
  </si>
  <si>
    <t>CANBK 260 CALL</t>
  </si>
  <si>
    <t>VEDL 170 PUT</t>
  </si>
  <si>
    <t>EDELWEISS</t>
  </si>
  <si>
    <t>BPCL 380 CALL</t>
  </si>
  <si>
    <t>GAIL 350 CALL</t>
  </si>
  <si>
    <t>BANKNIFTY 28200 CALL</t>
  </si>
  <si>
    <t>GAIL 360 CALL</t>
  </si>
  <si>
    <t xml:space="preserve">SBIN </t>
  </si>
  <si>
    <t xml:space="preserve">JINDALSTEL </t>
  </si>
  <si>
    <t>BANKNIFTY 28500 CALL</t>
  </si>
  <si>
    <t>BANKNIFTY 28700 CALL</t>
  </si>
  <si>
    <t>ICICIBANK 390 CALL</t>
  </si>
  <si>
    <t>DLF 190 CALL</t>
  </si>
  <si>
    <t>2677</t>
  </si>
  <si>
    <t>GODREJIND</t>
  </si>
  <si>
    <t>BANKNIFTY 29000 CALL</t>
  </si>
  <si>
    <t>STARCEMENT</t>
  </si>
  <si>
    <t>QUICKHEAL</t>
  </si>
  <si>
    <t>3300</t>
  </si>
  <si>
    <t>TATASTEEL 520 CALL</t>
  </si>
  <si>
    <t>BANKNIFTY 29500 CALL</t>
  </si>
  <si>
    <t>AXISBANK 740 CALL</t>
  </si>
  <si>
    <t>MINDTREE 940 CAL</t>
  </si>
  <si>
    <t xml:space="preserve">KSCL </t>
  </si>
  <si>
    <t>SCHNEIDER</t>
  </si>
  <si>
    <t>NCC</t>
  </si>
  <si>
    <t>GRUH</t>
  </si>
  <si>
    <t>BANKNIFTY 29600 CALL</t>
  </si>
  <si>
    <t>PERTONET</t>
  </si>
  <si>
    <t>SUNPHARMA 480 CALL</t>
  </si>
  <si>
    <t>TATAMOTORS 185 CALL</t>
  </si>
  <si>
    <t>JINDALSTEL 170 CALL</t>
  </si>
  <si>
    <t>YESBANK 250 CALL</t>
  </si>
  <si>
    <t>KOTAKBANK 1360 CALL</t>
  </si>
  <si>
    <t>BANKNIFTY 29700 CALL</t>
  </si>
  <si>
    <t>BANKNIFTY 29900 CALL</t>
  </si>
  <si>
    <t>MOTHERSUMI 160 PUT</t>
  </si>
  <si>
    <t>DLF 200 CALL</t>
  </si>
  <si>
    <t>TATACOMM</t>
  </si>
  <si>
    <t>1150</t>
  </si>
  <si>
    <t xml:space="preserve">VEDL 180 CALL </t>
  </si>
  <si>
    <t xml:space="preserve">ESCORTS 840 CALL </t>
  </si>
  <si>
    <t xml:space="preserve">POWERGRID 197.50 PUT </t>
  </si>
  <si>
    <t>NIFTY 11550 CALL</t>
  </si>
  <si>
    <t>BANK NIFTY 29800 PUT</t>
  </si>
  <si>
    <t>ITC</t>
  </si>
  <si>
    <t>JUBLFOOD 1450 CALL</t>
  </si>
  <si>
    <t xml:space="preserve">GAIL 350 CALL </t>
  </si>
  <si>
    <t>BANKNIFTY 29400 CALL</t>
  </si>
  <si>
    <t>VEDL 170 CALL</t>
  </si>
  <si>
    <t>POWERGRID 205 CALL</t>
  </si>
  <si>
    <t>OIL</t>
  </si>
  <si>
    <t>3050</t>
  </si>
  <si>
    <t>JIJNDALSTEL</t>
  </si>
  <si>
    <t>YESBANK 270 CALL</t>
  </si>
  <si>
    <t>CANBK 290 CALL</t>
  </si>
  <si>
    <t>BANKNIFTY 30100 CALL</t>
  </si>
  <si>
    <t>BFINVEST</t>
  </si>
  <si>
    <t>KTKBANK 135 CALL</t>
  </si>
  <si>
    <t>4500</t>
  </si>
  <si>
    <t>BANKNIFTY 30200 CALL</t>
  </si>
  <si>
    <t>HINDALCO 210 CALL</t>
  </si>
  <si>
    <t xml:space="preserve">PETRONET 260 CALL </t>
  </si>
  <si>
    <t xml:space="preserve">ICICIBANK 395 PUT </t>
  </si>
  <si>
    <t>BANKNIFTY 30500 CALL</t>
  </si>
  <si>
    <t>9400</t>
  </si>
  <si>
    <t>TOTAL PROFIT/LOSS IN APRIL MONTH</t>
  </si>
  <si>
    <t xml:space="preserve">CANBK 300 CALL </t>
  </si>
  <si>
    <t xml:space="preserve">DLF 200 PUT </t>
  </si>
  <si>
    <t xml:space="preserve">TATAMOTORS 185 CALL </t>
  </si>
  <si>
    <t>BANK NIFTY 30700 PUT</t>
  </si>
  <si>
    <t>CANBK 295 CALL</t>
  </si>
  <si>
    <t>JINDALSTEL 185 CAL</t>
  </si>
  <si>
    <t>BANK NIFTY 30400 CALL</t>
  </si>
  <si>
    <t>TATASTEEL 530 PUT</t>
  </si>
  <si>
    <t>BANK NIFTY 30600 PUT</t>
  </si>
  <si>
    <t>JUSTDIAL 580 PUT</t>
  </si>
  <si>
    <t xml:space="preserve">NCC 110 PUT </t>
  </si>
  <si>
    <t xml:space="preserve">KTKBANK 135 CALL </t>
  </si>
  <si>
    <t xml:space="preserve">JINDALSTEL 185 CALL </t>
  </si>
  <si>
    <t>BANK NIFTY 30300 PUT</t>
  </si>
  <si>
    <t>2650</t>
  </si>
  <si>
    <t xml:space="preserve">DHFL 160 CALL </t>
  </si>
  <si>
    <t>CANBK 285 CALL</t>
  </si>
  <si>
    <t xml:space="preserve">PFC 125 CALL </t>
  </si>
  <si>
    <t>6200</t>
  </si>
  <si>
    <t>BANK NIFTY 30000 PUT</t>
  </si>
  <si>
    <t>ICICIBANK 395 CALL</t>
  </si>
  <si>
    <t>MOTHERSUMI 155 CALL</t>
  </si>
  <si>
    <t>RELINFRA 135 PUT</t>
  </si>
  <si>
    <t>IRB 140 PUT</t>
  </si>
  <si>
    <t>NCC 100 PUT</t>
  </si>
  <si>
    <t>KTKBANK 130 PUT</t>
  </si>
  <si>
    <t>BANK NIFTY 30300 CALL</t>
  </si>
  <si>
    <t xml:space="preserve">                                                                                                                                                                            For any query &amp; assistance call on 09039031044</t>
  </si>
  <si>
    <t>QUANTITY / LOT</t>
  </si>
  <si>
    <t>STOCK CASH BASIC TRACK -SHEET</t>
  </si>
  <si>
    <t>STOCK FUTURE BASIC TRACK -SHEET</t>
  </si>
  <si>
    <t>STOCK OPTION BASIC TRACK -SHEET</t>
  </si>
  <si>
    <t>INDEX FUTURE TRACK -SHEET</t>
  </si>
  <si>
    <t>INDEX OPTION TRACK -SHEET</t>
  </si>
  <si>
    <t>TITAN</t>
  </si>
  <si>
    <t>PFC 125 CALL</t>
  </si>
  <si>
    <t>TATAMOTORS 210 CAL</t>
  </si>
  <si>
    <t>VEDL 190 CALL</t>
  </si>
  <si>
    <t>BANK NIFTY 30100 CALL</t>
  </si>
  <si>
    <t>GSPL</t>
  </si>
  <si>
    <t>SBILIFE</t>
  </si>
  <si>
    <t>BPCL 370 CALL</t>
  </si>
  <si>
    <t xml:space="preserve">JINDALSTEL 180 PUT </t>
  </si>
  <si>
    <t>MOTHETRSUMI 150 CALL</t>
  </si>
  <si>
    <t xml:space="preserve">BANK NIFTY 29700 PUT </t>
  </si>
  <si>
    <t>570</t>
  </si>
  <si>
    <t xml:space="preserve">CANBK 285 CALL </t>
  </si>
  <si>
    <t>RECLTD 157.50 CALL</t>
  </si>
  <si>
    <t>NTPC 137.50 CALL</t>
  </si>
  <si>
    <t xml:space="preserve">SUNTV 600 PUT </t>
  </si>
  <si>
    <t>TVSMOTOR 510 CALL</t>
  </si>
  <si>
    <t>BANK NIFTY 30200 CALL</t>
  </si>
  <si>
    <t>BANK NIFTY 30400 PUT</t>
  </si>
  <si>
    <t>NIFTY 11800 CALL</t>
  </si>
  <si>
    <t>EXIDEIND 230 CALL</t>
  </si>
  <si>
    <t>TATAMOTORS 240 CALL</t>
  </si>
  <si>
    <t>APOLLOTYRE 220 CALL</t>
  </si>
  <si>
    <t>MINDTREE 980 CALL</t>
  </si>
  <si>
    <t>BANKNIFY 30500 CALL</t>
  </si>
  <si>
    <t>AMARAJABAT</t>
  </si>
  <si>
    <t>2590</t>
  </si>
  <si>
    <t>EXUDEIND</t>
  </si>
  <si>
    <t>TATAMOTORS 235 CALL</t>
  </si>
  <si>
    <t>JINDALSTEL 190 CALL</t>
  </si>
  <si>
    <t>PIDILITIND</t>
  </si>
  <si>
    <t>BEML</t>
  </si>
  <si>
    <t>RELIANCE 1360 CALL</t>
  </si>
  <si>
    <t>APOLLOTYRE 210 CAL</t>
  </si>
  <si>
    <t>SOBHA</t>
  </si>
  <si>
    <t>GOACARBON</t>
  </si>
  <si>
    <t xml:space="preserve">CANBK 265 PUT </t>
  </si>
  <si>
    <t xml:space="preserve">MOTHERSUMI 145 PUT </t>
  </si>
  <si>
    <t xml:space="preserve">BANK NIFTY 29500 PUT </t>
  </si>
  <si>
    <t>1575</t>
  </si>
  <si>
    <t>TATAMOTORS 225 CALL</t>
  </si>
  <si>
    <t>WIPRO 295 CALL</t>
  </si>
  <si>
    <t>6400</t>
  </si>
  <si>
    <t xml:space="preserve">BANK NIFTY 30000 CALL </t>
  </si>
  <si>
    <t>1515</t>
  </si>
  <si>
    <t>YESBANK 230 PUT</t>
  </si>
  <si>
    <t>JINDALSTEL 180 CALL</t>
  </si>
  <si>
    <t xml:space="preserve">EXIDEIND 220 CALL </t>
  </si>
  <si>
    <t>BANK NIFTY 29700 PUT</t>
  </si>
  <si>
    <t>BANK NIFTY 30000 CALL</t>
  </si>
  <si>
    <t>KOTAKBANK 1400 CALL</t>
  </si>
  <si>
    <t xml:space="preserve">AXISBANK 770 CALL </t>
  </si>
  <si>
    <t>BANKNIFTY 30000 CALL</t>
  </si>
  <si>
    <t>TOTAL PROFIT/LOSS IN MAY MONTH</t>
  </si>
  <si>
    <t xml:space="preserve">RELIANCE 1400 CALL </t>
  </si>
  <si>
    <t>APOLLOTYRE 205 CALL</t>
  </si>
  <si>
    <t xml:space="preserve">KOTAKBANK 1400 CALL </t>
  </si>
  <si>
    <t>ACC</t>
  </si>
  <si>
    <t>RELIANCE 1420 CALL</t>
  </si>
  <si>
    <t xml:space="preserve">BANKNIFTY 30000 CALL </t>
  </si>
  <si>
    <t>BOMDYEING</t>
  </si>
  <si>
    <t>COLPAL</t>
  </si>
  <si>
    <t>ESCORTS 680 CALL</t>
  </si>
  <si>
    <t>CANBK 270 CALL</t>
  </si>
  <si>
    <t xml:space="preserve">BANK NIFTY 29900 CALL </t>
  </si>
  <si>
    <t>ADANIENT</t>
  </si>
  <si>
    <t xml:space="preserve">TATAGLOBAL 205 CALL </t>
  </si>
  <si>
    <t xml:space="preserve">BANKBARODA 115 PUT </t>
  </si>
  <si>
    <t xml:space="preserve">BANK NIFTY 29800 CALL </t>
  </si>
  <si>
    <t>BANK NIFTY 29500 PUT</t>
  </si>
  <si>
    <t>HDFCLIFE</t>
  </si>
  <si>
    <t xml:space="preserve">YESBANK 160 PUT </t>
  </si>
  <si>
    <t>ICICIBANK 380 PUT</t>
  </si>
  <si>
    <t>1375</t>
  </si>
  <si>
    <t>BANK NIFTY 29500 CALL</t>
  </si>
  <si>
    <t>MOTHERSUMI 130 PUT</t>
  </si>
  <si>
    <t>SUNPAHRMA 430 PUT</t>
  </si>
  <si>
    <t>BANKNIFTY 28900 PUT</t>
  </si>
  <si>
    <t>RIIL</t>
  </si>
  <si>
    <t>3100</t>
  </si>
  <si>
    <t xml:space="preserve">ZEEL 370 CALL </t>
  </si>
  <si>
    <t>DABUR 370 CALL</t>
  </si>
  <si>
    <t xml:space="preserve">RBLBANK 680 CALL </t>
  </si>
  <si>
    <t xml:space="preserve">BANKNIFTY 29000 PUT </t>
  </si>
  <si>
    <t xml:space="preserve">BANK NIFTY 29200 CALL </t>
  </si>
  <si>
    <t>MOTHERUSMI</t>
  </si>
  <si>
    <t>TATAMOTORS 185 PUT</t>
  </si>
  <si>
    <t>DLF 170 CALL</t>
  </si>
  <si>
    <t>MOTHERSUMI 125 PUT</t>
  </si>
  <si>
    <t>BANK NIFTY 29000 PUT</t>
  </si>
  <si>
    <t>BALRAMCHIN</t>
  </si>
  <si>
    <t>DHFL 110 CALL</t>
  </si>
  <si>
    <t>VEDL 160 CALL</t>
  </si>
  <si>
    <t xml:space="preserve">BANKNIFTY 29000 CALL </t>
  </si>
  <si>
    <t xml:space="preserve">BANK NIFTY 29000 CALL </t>
  </si>
  <si>
    <t>ICICIBANK 385 CALL</t>
  </si>
  <si>
    <t>SUNPAHRMA 410 PUT</t>
  </si>
  <si>
    <t>KOTAKBANK</t>
  </si>
  <si>
    <t>3250</t>
  </si>
  <si>
    <t>KRBL</t>
  </si>
  <si>
    <t>NIITTECH 1280 CALL</t>
  </si>
  <si>
    <t>BANK NIFTY 28600 CALL</t>
  </si>
  <si>
    <t>BIOCON 520 PUT</t>
  </si>
  <si>
    <t xml:space="preserve">TATAGLOBAL 225 CALL </t>
  </si>
  <si>
    <t>WIPRO 290 CALL</t>
  </si>
  <si>
    <t>NIFTY 11400 CALL</t>
  </si>
  <si>
    <t>SIEMENS</t>
  </si>
  <si>
    <t>JINDALSTEL 165 CALL</t>
  </si>
  <si>
    <t>EXIDEIND 220 CALL</t>
  </si>
  <si>
    <t>TATAGLOBAL 240 CALL</t>
  </si>
  <si>
    <t>KTKBANK 115 CALL</t>
  </si>
  <si>
    <t>BANK NIFTY 30500 CALL</t>
  </si>
  <si>
    <t>2350</t>
  </si>
  <si>
    <t>IBULHSGFIN 840 CALL</t>
  </si>
  <si>
    <t xml:space="preserve">BANK NIFTY 31000 CALL </t>
  </si>
  <si>
    <t>COSMOFILMS</t>
  </si>
  <si>
    <t>1650</t>
  </si>
  <si>
    <t>MOTHERSUMI 120 PUT</t>
  </si>
  <si>
    <t>LICHSGFIN 540 CALL</t>
  </si>
  <si>
    <t xml:space="preserve">BANKNIFTY 30600 CALL </t>
  </si>
  <si>
    <t xml:space="preserve">KOTAKBANK 1540 CALL </t>
  </si>
  <si>
    <t xml:space="preserve">RBLBANK 700 CALL </t>
  </si>
  <si>
    <t xml:space="preserve">BANK NIFTY 31700 CALL </t>
  </si>
  <si>
    <t xml:space="preserve">YESBANK 140 PUT </t>
  </si>
  <si>
    <t>SBIN 350 CALL</t>
  </si>
  <si>
    <t>UPL 1000 PUT</t>
  </si>
  <si>
    <t>BANK NIFTY 30700 CALL</t>
  </si>
  <si>
    <t>NIFTY 11900 CALL</t>
  </si>
  <si>
    <t xml:space="preserve">BANKNIFTY 31600 CALL </t>
  </si>
  <si>
    <t>JINDALSTEL 160 CALL</t>
  </si>
  <si>
    <t>SUNPHARMA 420 CALL</t>
  </si>
  <si>
    <t>BPCL 400 CALL</t>
  </si>
  <si>
    <t>YESBANK 160 CALL</t>
  </si>
  <si>
    <t>LICHSGFIN 550 CALL</t>
  </si>
  <si>
    <t>BANK NIFTY 31500 CALL</t>
  </si>
  <si>
    <t>GICHSGFIN</t>
  </si>
  <si>
    <t>3350</t>
  </si>
  <si>
    <t>CANFINHOME</t>
  </si>
  <si>
    <t>DHFL 120 CALL</t>
  </si>
  <si>
    <t xml:space="preserve">BPCL 390 PUT </t>
  </si>
  <si>
    <t>RALLIS</t>
  </si>
  <si>
    <t xml:space="preserve">ICICIBANK 425 CALL </t>
  </si>
  <si>
    <t>SUNPHARMA 410 PUT</t>
  </si>
  <si>
    <t>BANK NIFTY 31600 CALL</t>
  </si>
  <si>
    <t>MOIL</t>
  </si>
  <si>
    <t>CROMPTON</t>
  </si>
  <si>
    <t>LICHSGFIN 570 CALL</t>
  </si>
  <si>
    <t xml:space="preserve">ICICIBANK 430 CALL </t>
  </si>
  <si>
    <t xml:space="preserve">BANK NIFTY 32000 CALL </t>
  </si>
  <si>
    <t>TOTAL PROFIT/LOSS IN JUNE MONTH</t>
  </si>
  <si>
    <t>2475</t>
  </si>
  <si>
    <t xml:space="preserve">ASIANPAINT 1440 CALL </t>
  </si>
  <si>
    <t xml:space="preserve">CANBK 270 CALL </t>
  </si>
  <si>
    <t>NIFTY 12000 CALL</t>
  </si>
  <si>
    <t>MOTHERSUMI 120 CALL</t>
  </si>
  <si>
    <t>NIFTY 12100 CALL</t>
  </si>
  <si>
    <t xml:space="preserve">IBVENTURES </t>
  </si>
  <si>
    <t>CANBK 275 CALL</t>
  </si>
  <si>
    <t xml:space="preserve">HINDALCO 195 PUT </t>
  </si>
  <si>
    <t>BANK NIFTY 31000 PUT</t>
  </si>
  <si>
    <t xml:space="preserve">TATAMOTORS 170 CALL </t>
  </si>
  <si>
    <t>SUNPHARMA 400 CALL</t>
  </si>
  <si>
    <t>MANAPURAM</t>
  </si>
  <si>
    <t>TATAMOTOR</t>
  </si>
  <si>
    <t>TITAN 1300 CALL</t>
  </si>
  <si>
    <t>HAVELLS 800 CALL</t>
  </si>
  <si>
    <t>JSWSTEEL 260 PUT</t>
  </si>
  <si>
    <t>ADANIPORT</t>
  </si>
  <si>
    <t>YESBANK 140 CALL</t>
  </si>
  <si>
    <t>BANKBARODA 120 CALL</t>
  </si>
  <si>
    <t>ICICIBANK 420 CALL</t>
  </si>
  <si>
    <t>BANK NIFTY 31200 CALL</t>
  </si>
  <si>
    <t>BATAINDIA 1440 CALL</t>
  </si>
  <si>
    <t>MOTHERSUMI 125 CALL</t>
  </si>
  <si>
    <t>BANK NIFTY 31000 CALL</t>
  </si>
  <si>
    <t>FORTIS</t>
  </si>
  <si>
    <t>RAMCOCEM</t>
  </si>
  <si>
    <t>DHFL 90 PUT</t>
  </si>
  <si>
    <t>YESBANK 120 PUT</t>
  </si>
  <si>
    <t>CANBK 260 PUT</t>
  </si>
  <si>
    <t xml:space="preserve">IBREALEST </t>
  </si>
  <si>
    <t>SADBHAV</t>
  </si>
  <si>
    <t>575</t>
  </si>
  <si>
    <t>RAYMOND</t>
  </si>
  <si>
    <t xml:space="preserve">AXISBANK 820 PUT </t>
  </si>
  <si>
    <t xml:space="preserve">WIPRO 300 CALL </t>
  </si>
  <si>
    <t xml:space="preserve">SBIN 350 CALL </t>
  </si>
  <si>
    <t xml:space="preserve">BANK NIFTY 30800 CALL </t>
  </si>
  <si>
    <t>2175</t>
  </si>
  <si>
    <t xml:space="preserve">IBULHSGFIN 680 CALL </t>
  </si>
  <si>
    <t>BPCL 380 PUT</t>
  </si>
  <si>
    <t xml:space="preserve">KANSAINER </t>
  </si>
  <si>
    <t xml:space="preserve">MOTHERSUMI 125 CALL </t>
  </si>
  <si>
    <t>TATAMOTORS 155 PUT</t>
  </si>
  <si>
    <t>RELINFRA 45 PUT</t>
  </si>
  <si>
    <t>AXISABANK 790 CALL</t>
  </si>
  <si>
    <t>ASIANPAINT 1380 PUT</t>
  </si>
  <si>
    <t>BANK NIFTY 30500 PUT</t>
  </si>
  <si>
    <t xml:space="preserve">BPCL 380 CALL </t>
  </si>
  <si>
    <t xml:space="preserve">APOLLOTYRE 195 CALL </t>
  </si>
  <si>
    <t>DCBBANK</t>
  </si>
  <si>
    <t xml:space="preserve">ICICIBANK 435 CALL </t>
  </si>
  <si>
    <t xml:space="preserve">DLF 185 CALL </t>
  </si>
  <si>
    <t>SBIN 350 PUT</t>
  </si>
  <si>
    <t>TATASTEEL 490 PUT</t>
  </si>
  <si>
    <t>M&amp;M 640 CALL</t>
  </si>
  <si>
    <t xml:space="preserve">APOLLOTYRE 205 CALL </t>
  </si>
  <si>
    <t xml:space="preserve">ADANIPORT 410 CALL </t>
  </si>
  <si>
    <t>DHFL 80 CALL</t>
  </si>
  <si>
    <t xml:space="preserve">ICICIBANK 440 CALL </t>
  </si>
  <si>
    <t xml:space="preserve">TATAMOTORS 165 CALL </t>
  </si>
  <si>
    <t>CGCL</t>
  </si>
  <si>
    <t>SBIN 365 CALL</t>
  </si>
  <si>
    <t>BPCL 400 CAL</t>
  </si>
  <si>
    <t>BANK NIFTY 31300 CALL</t>
  </si>
  <si>
    <t>BANK NIFTY 31400 CALL</t>
  </si>
  <si>
    <t>TOTAL PROFIT/LOSS IN JULY MONTH</t>
  </si>
  <si>
    <t>BAJAJ AUTO</t>
  </si>
  <si>
    <t xml:space="preserve">HINDALCO 205 PUT </t>
  </si>
  <si>
    <t xml:space="preserve">MUTHOOTFIN </t>
  </si>
  <si>
    <t>HDFC</t>
  </si>
  <si>
    <t>NCC 100 CALL</t>
  </si>
  <si>
    <t>LT</t>
  </si>
  <si>
    <t>375</t>
  </si>
  <si>
    <t>POWERGRID 210 CALL</t>
  </si>
  <si>
    <t xml:space="preserve">BANK NIFTY 31500 CALL </t>
  </si>
  <si>
    <t>DLF 195 CALL</t>
  </si>
  <si>
    <t>BANK NIFTY 31700 CALL</t>
  </si>
  <si>
    <t>MFSL</t>
  </si>
  <si>
    <t>HDFC 2300 CALL</t>
  </si>
  <si>
    <t>SBIN 370 CALL</t>
  </si>
  <si>
    <t>BANKBARODA 120 PUT</t>
  </si>
  <si>
    <t>BPCL 360 PUT</t>
  </si>
  <si>
    <t>BANK NIFTY 31200 PUT</t>
  </si>
  <si>
    <t>AXISBANK 770 PUT</t>
  </si>
  <si>
    <t>BANKBARODA 130 CALL</t>
  </si>
  <si>
    <t>ABCAPITAL</t>
  </si>
  <si>
    <t>3850</t>
  </si>
  <si>
    <t>RELINACE</t>
  </si>
  <si>
    <t>SUNPHARMA 380 PUT</t>
  </si>
  <si>
    <t>BPCL 350 PUT</t>
  </si>
  <si>
    <t>ZEEL 350 CALL</t>
  </si>
  <si>
    <t>SPARC</t>
  </si>
  <si>
    <t>CHOLAFIN</t>
  </si>
  <si>
    <t>GAIL 145 PUT</t>
  </si>
  <si>
    <t>5334</t>
  </si>
  <si>
    <t>JINDALSTEL 135 PUT</t>
  </si>
  <si>
    <t>EQUITAS 120 CALL</t>
  </si>
  <si>
    <t>MANNAPURAM</t>
  </si>
  <si>
    <t>YESABANK 100 CALL</t>
  </si>
  <si>
    <t>BANK NIFTY 30600 CALL</t>
  </si>
  <si>
    <t xml:space="preserve">HINDALCO 205 CALL </t>
  </si>
  <si>
    <t>HDFC 2340 CALL</t>
  </si>
  <si>
    <t xml:space="preserve">TATAMOTORS 160 PUT </t>
  </si>
  <si>
    <t>HINPETRO</t>
  </si>
  <si>
    <t>MINDAIND</t>
  </si>
  <si>
    <t>BAJFINANCE</t>
  </si>
  <si>
    <t>YESBANK 80 PUT</t>
  </si>
  <si>
    <t>TCS 2100 CALL</t>
  </si>
  <si>
    <t>SBIN 345 PUT</t>
  </si>
  <si>
    <t>BANK NIFTY 29300 PUT</t>
  </si>
  <si>
    <t>VIPIND</t>
  </si>
  <si>
    <t>925</t>
  </si>
  <si>
    <t>SBIN 340 PUT</t>
  </si>
  <si>
    <t>ZEEL 370 CALL</t>
  </si>
  <si>
    <t>DHAMPURSUG</t>
  </si>
  <si>
    <t>5000</t>
  </si>
  <si>
    <t>DLF 170 PUT</t>
  </si>
  <si>
    <t>BANK NIFTY 29100 PUT</t>
  </si>
  <si>
    <t>JINDALSTEL 140 CALL</t>
  </si>
  <si>
    <t>CANBK 250 CALL</t>
  </si>
  <si>
    <t>TATAMOTORS 140 PUT</t>
  </si>
  <si>
    <t xml:space="preserve">BUY </t>
  </si>
  <si>
    <t xml:space="preserve">BANKNIFTY 29300 CALL </t>
  </si>
  <si>
    <t>FEDERALBANK</t>
  </si>
  <si>
    <t>3700</t>
  </si>
  <si>
    <t>TATAMOTORS 135 PUT</t>
  </si>
  <si>
    <t>BANKNIFTY29500 PUT</t>
  </si>
  <si>
    <t>JINDALSTEL 135 CALL</t>
  </si>
  <si>
    <t>BANKNIFTY28800 PUT</t>
  </si>
  <si>
    <t>TOTAL PROFIT/LOSS IN AUG MONTH</t>
  </si>
  <si>
    <t>JUBILANT</t>
  </si>
  <si>
    <t xml:space="preserve">YESBANK 90 PUT </t>
  </si>
  <si>
    <t>INFY 760 PUT</t>
  </si>
  <si>
    <t>BANKNIFTY28000 PUT</t>
  </si>
  <si>
    <t xml:space="preserve">SBIN 310 PUT </t>
  </si>
  <si>
    <t>VEDL 145 CALL</t>
  </si>
  <si>
    <t xml:space="preserve">INDUSINDBK </t>
  </si>
  <si>
    <t>JUBLFOOD</t>
  </si>
  <si>
    <t>ITC 260 PUT</t>
  </si>
  <si>
    <t>JINDALSTEL 115 CALL</t>
  </si>
  <si>
    <t>BANK NIFTY 27700 CALL</t>
  </si>
  <si>
    <t>BANK NIFTY 28000 CALL</t>
  </si>
  <si>
    <t>JINDALSTEL 125 CALL</t>
  </si>
  <si>
    <t>YESBANK 85 CALL</t>
  </si>
  <si>
    <t>BHARTIARTL 370 CALL</t>
  </si>
  <si>
    <t>YESBANK 95 CALL</t>
  </si>
  <si>
    <t>1851</t>
  </si>
  <si>
    <t>BANK NIFTY 28200 CALL</t>
  </si>
  <si>
    <t>AXISBANK 640 PUT</t>
  </si>
  <si>
    <t>BANK NIFTY 27700 PUT</t>
  </si>
  <si>
    <t xml:space="preserve">AXISBANK </t>
  </si>
  <si>
    <t xml:space="preserve">PIDILITIND </t>
  </si>
  <si>
    <t xml:space="preserve">ICICIBANK </t>
  </si>
  <si>
    <t>HINDALCO 185 CALL</t>
  </si>
  <si>
    <t xml:space="preserve">CANBK 230 CALL </t>
  </si>
  <si>
    <t>BANK NIFTY 28500 CALL</t>
  </si>
  <si>
    <t>BANDHANBNK</t>
  </si>
  <si>
    <t>YESBANK 75 PUT</t>
  </si>
  <si>
    <t>BANKNIFTY 28000 CALL</t>
  </si>
  <si>
    <t>HINDALCO 180 CALL</t>
  </si>
  <si>
    <t>BANKNIFTY 28100 CALL</t>
  </si>
  <si>
    <t>ITC 250 CALL</t>
  </si>
  <si>
    <t>NIFTY 11000 CALL</t>
  </si>
  <si>
    <t>AXISBANK 680 CALL</t>
  </si>
  <si>
    <t>NIFTY 11200 CALL</t>
  </si>
  <si>
    <t>JINDALSTEL 100 PUT</t>
  </si>
  <si>
    <t>HDFC 2080 PUT</t>
  </si>
  <si>
    <t xml:space="preserve">BPCL 320 PUT </t>
  </si>
  <si>
    <t xml:space="preserve">UJJIVAN 270 CALL </t>
  </si>
  <si>
    <t xml:space="preserve">NIFTY 10800 CALL </t>
  </si>
  <si>
    <t>3450</t>
  </si>
  <si>
    <t>ICICIBANK 400 CALL</t>
  </si>
  <si>
    <t>980</t>
  </si>
  <si>
    <t>AXISBANK 700 CALL</t>
  </si>
  <si>
    <t>JINDALSTEL 105 CALL</t>
  </si>
  <si>
    <t xml:space="preserve">BANKNIFTY 28200 CALL </t>
  </si>
  <si>
    <t>860</t>
  </si>
  <si>
    <t>HINDALCO 175 PUT</t>
  </si>
  <si>
    <t>TATAGLOBAL 280 CALL</t>
  </si>
  <si>
    <t>1330</t>
  </si>
  <si>
    <t>TATASTEEL 320 PUT</t>
  </si>
  <si>
    <t>NIFY 10900 PUT</t>
  </si>
  <si>
    <t>HINDALCO FUT</t>
  </si>
  <si>
    <t>RAMCOCEM FUT</t>
  </si>
  <si>
    <t>TATAMOTORS 115 PUT</t>
  </si>
  <si>
    <t>BPCL 340 PUT</t>
  </si>
  <si>
    <t xml:space="preserve">BANKNIFTY 27300 CALL </t>
  </si>
  <si>
    <t>TOTAL PROFIT/LOSS IN SEP MONTH</t>
  </si>
  <si>
    <t>2020</t>
  </si>
  <si>
    <t>780</t>
  </si>
  <si>
    <t xml:space="preserve">HINDALCO 180 PUT </t>
  </si>
  <si>
    <t xml:space="preserve">BANKNIFTY  27000 PUT </t>
  </si>
  <si>
    <t>JINDALSTEL 95 CALL</t>
  </si>
  <si>
    <t xml:space="preserve">NIFTY 10850 CALL </t>
  </si>
  <si>
    <t>SBI</t>
  </si>
  <si>
    <t>JINDALSTEL 100 CALL</t>
  </si>
  <si>
    <t>YESBANK 60 CALL</t>
  </si>
  <si>
    <t>POWERGRID 200 CALL</t>
  </si>
  <si>
    <t>SBIN 280 CALL</t>
  </si>
  <si>
    <t>BANKBARODA 95 CALL</t>
  </si>
  <si>
    <t>ENGINERSIN 115 CALL</t>
  </si>
  <si>
    <t xml:space="preserve">TATAMOTORS 125 PUT </t>
  </si>
  <si>
    <t>ADANIPORTS 370  PUT</t>
  </si>
  <si>
    <t xml:space="preserve"> BUY</t>
  </si>
  <si>
    <t>820</t>
  </si>
  <si>
    <t xml:space="preserve">VEDL </t>
  </si>
  <si>
    <t>VEDL 145 PUT</t>
  </si>
  <si>
    <t>TATAMOTORS 130 CALL</t>
  </si>
  <si>
    <t>720</t>
  </si>
  <si>
    <t>4800</t>
  </si>
  <si>
    <t>SUNPHARMA 430 CALL</t>
  </si>
  <si>
    <t>UJJIIVAN</t>
  </si>
  <si>
    <t>ZEEL 340 PUT</t>
  </si>
  <si>
    <t>GAIL 130 CALL</t>
  </si>
  <si>
    <t>BANKBARODA 95 PUT</t>
  </si>
  <si>
    <t>CHOALFIN</t>
  </si>
  <si>
    <t>NMDC 80 PUT</t>
  </si>
  <si>
    <t>HINDPETRO 260 CALL</t>
  </si>
  <si>
    <t>AXISBANK 710 CALL</t>
  </si>
  <si>
    <t>ICICIBANK 450 CALL</t>
  </si>
  <si>
    <t>HINDPETRO 300 CALL</t>
  </si>
  <si>
    <t>BANKNIFTY 31000 CALL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</si>
</sst>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ndalus"/>
      <family val="1"/>
    </font>
    <font>
      <b/>
      <sz val="11"/>
      <color theme="1"/>
      <name val="Andalus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2F3C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3" fillId="4" borderId="14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 wrapText="1"/>
    </xf>
    <xf numFmtId="2" fontId="11" fillId="2" borderId="11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/>
    <xf numFmtId="164" fontId="10" fillId="2" borderId="17" xfId="0" applyNumberFormat="1" applyFont="1" applyFill="1" applyBorder="1" applyAlignment="1"/>
    <xf numFmtId="164" fontId="10" fillId="2" borderId="18" xfId="0" applyNumberFormat="1" applyFont="1" applyFill="1" applyBorder="1" applyAlignment="1"/>
    <xf numFmtId="2" fontId="5" fillId="3" borderId="13" xfId="0" applyNumberFormat="1" applyFont="1" applyFill="1" applyBorder="1" applyAlignment="1">
      <alignment horizontal="center" vertical="center"/>
    </xf>
    <xf numFmtId="2" fontId="12" fillId="2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/>
    </xf>
    <xf numFmtId="2" fontId="11" fillId="5" borderId="11" xfId="0" applyNumberFormat="1" applyFont="1" applyFill="1" applyBorder="1" applyAlignment="1">
      <alignment horizontal="center" vertical="center" wrapText="1"/>
    </xf>
    <xf numFmtId="0" fontId="0" fillId="5" borderId="0" xfId="0" applyFill="1" applyBorder="1"/>
    <xf numFmtId="0" fontId="0" fillId="5" borderId="0" xfId="0" applyFill="1"/>
    <xf numFmtId="164" fontId="10" fillId="5" borderId="13" xfId="0" applyNumberFormat="1" applyFont="1" applyFill="1" applyBorder="1" applyAlignment="1">
      <alignment horizontal="center"/>
    </xf>
    <xf numFmtId="164" fontId="10" fillId="5" borderId="19" xfId="0" applyNumberFormat="1" applyFont="1" applyFill="1" applyBorder="1" applyAlignment="1"/>
    <xf numFmtId="164" fontId="10" fillId="5" borderId="20" xfId="0" applyNumberFormat="1" applyFont="1" applyFill="1" applyBorder="1" applyAlignment="1"/>
    <xf numFmtId="164" fontId="10" fillId="5" borderId="17" xfId="0" applyNumberFormat="1" applyFont="1" applyFill="1" applyBorder="1" applyAlignment="1"/>
    <xf numFmtId="164" fontId="10" fillId="5" borderId="18" xfId="0" applyNumberFormat="1" applyFont="1" applyFill="1" applyBorder="1" applyAlignment="1"/>
    <xf numFmtId="2" fontId="12" fillId="5" borderId="11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/>
    </xf>
    <xf numFmtId="49" fontId="4" fillId="5" borderId="13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8" fillId="5" borderId="13" xfId="0" applyNumberFormat="1" applyFont="1" applyFill="1" applyBorder="1" applyAlignment="1">
      <alignment horizontal="center" vertical="center"/>
    </xf>
    <xf numFmtId="2" fontId="5" fillId="5" borderId="13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49" fontId="9" fillId="5" borderId="11" xfId="0" applyNumberFormat="1" applyFont="1" applyFill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7" fillId="3" borderId="13" xfId="0" applyNumberFormat="1" applyFont="1" applyFill="1" applyBorder="1" applyAlignment="1">
      <alignment horizontal="center" vertical="center"/>
    </xf>
    <xf numFmtId="2" fontId="14" fillId="2" borderId="11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49" fontId="1" fillId="3" borderId="0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facebook.com/researchinn" TargetMode="External"/><Relationship Id="rId2" Type="http://schemas.openxmlformats.org/officeDocument/2006/relationships/hyperlink" Target="https://twitter.com/researchinn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www.youtube.com/user/researchinn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instagram.com/researchinn_investment_advisor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facebook.com/researchinn" TargetMode="External"/><Relationship Id="rId2" Type="http://schemas.openxmlformats.org/officeDocument/2006/relationships/hyperlink" Target="https://twitter.com/researchinn" TargetMode="External"/><Relationship Id="rId1" Type="http://schemas.openxmlformats.org/officeDocument/2006/relationships/image" Target="../media/image3.png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hyperlink" Target="http://www.youtube.com/user/researchinn" TargetMode="External"/><Relationship Id="rId9" Type="http://schemas.openxmlformats.org/officeDocument/2006/relationships/hyperlink" Target="https://www.instagram.com/researchinn_investment_advisor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researchinn" TargetMode="External"/><Relationship Id="rId7" Type="http://schemas.openxmlformats.org/officeDocument/2006/relationships/hyperlink" Target="https://www.facebook.com/researchinn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www.youtube.com/user/researchinn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hyperlink" Target="https://www.instagram.com/researchinn_investment_advisor/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researchinn" TargetMode="External"/><Relationship Id="rId7" Type="http://schemas.openxmlformats.org/officeDocument/2006/relationships/hyperlink" Target="https://www.facebook.com/researchinn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hyperlink" Target="http://www.youtube.com/user/researchinn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hyperlink" Target="https://www.instagram.com/researchinn_investment_advisor/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researchinn" TargetMode="External"/><Relationship Id="rId7" Type="http://schemas.openxmlformats.org/officeDocument/2006/relationships/hyperlink" Target="https://www.facebook.com/researchinn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6" Type="http://schemas.openxmlformats.org/officeDocument/2006/relationships/image" Target="../media/image4.png"/><Relationship Id="rId5" Type="http://schemas.openxmlformats.org/officeDocument/2006/relationships/hyperlink" Target="http://www.youtube.com/user/researchinn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2.png"/><Relationship Id="rId9" Type="http://schemas.openxmlformats.org/officeDocument/2006/relationships/hyperlink" Target="https://www.instagram.com/researchinn_investment_adviso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113886</xdr:rowOff>
    </xdr:from>
    <xdr:to>
      <xdr:col>2</xdr:col>
      <xdr:colOff>876300</xdr:colOff>
      <xdr:row>4</xdr:row>
      <xdr:rowOff>28161</xdr:rowOff>
    </xdr:to>
    <xdr:pic>
      <xdr:nvPicPr>
        <xdr:cNvPr id="2" name="Picture 1" descr="ResearchInn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13886"/>
          <a:ext cx="2971800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133350</xdr:rowOff>
    </xdr:to>
    <xdr:pic>
      <xdr:nvPicPr>
        <xdr:cNvPr id="3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727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144689</xdr:rowOff>
    </xdr:from>
    <xdr:to>
      <xdr:col>9</xdr:col>
      <xdr:colOff>1038225</xdr:colOff>
      <xdr:row>3</xdr:row>
      <xdr:rowOff>133350</xdr:rowOff>
    </xdr:to>
    <xdr:pic>
      <xdr:nvPicPr>
        <xdr:cNvPr id="4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953750" y="335189"/>
          <a:ext cx="0" cy="369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4</xdr:row>
      <xdr:rowOff>0</xdr:rowOff>
    </xdr:to>
    <xdr:pic>
      <xdr:nvPicPr>
        <xdr:cNvPr id="5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7918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999868</xdr:colOff>
      <xdr:row>1</xdr:row>
      <xdr:rowOff>161926</xdr:rowOff>
    </xdr:from>
    <xdr:to>
      <xdr:col>9</xdr:col>
      <xdr:colOff>999869</xdr:colOff>
      <xdr:row>3</xdr:row>
      <xdr:rowOff>133350</xdr:rowOff>
    </xdr:to>
    <xdr:pic>
      <xdr:nvPicPr>
        <xdr:cNvPr id="7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915393" y="352426"/>
          <a:ext cx="1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133350</xdr:rowOff>
    </xdr:to>
    <xdr:pic>
      <xdr:nvPicPr>
        <xdr:cNvPr id="8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727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142875</xdr:rowOff>
    </xdr:from>
    <xdr:to>
      <xdr:col>9</xdr:col>
      <xdr:colOff>1038225</xdr:colOff>
      <xdr:row>3</xdr:row>
      <xdr:rowOff>133350</xdr:rowOff>
    </xdr:to>
    <xdr:pic>
      <xdr:nvPicPr>
        <xdr:cNvPr id="9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953750" y="3333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4</xdr:row>
      <xdr:rowOff>0</xdr:rowOff>
    </xdr:to>
    <xdr:pic>
      <xdr:nvPicPr>
        <xdr:cNvPr id="10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7918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695325</xdr:colOff>
      <xdr:row>1</xdr:row>
      <xdr:rowOff>152399</xdr:rowOff>
    </xdr:from>
    <xdr:to>
      <xdr:col>9</xdr:col>
      <xdr:colOff>695325</xdr:colOff>
      <xdr:row>3</xdr:row>
      <xdr:rowOff>152400</xdr:rowOff>
    </xdr:to>
    <xdr:pic>
      <xdr:nvPicPr>
        <xdr:cNvPr id="11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610850" y="342899"/>
          <a:ext cx="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1</xdr:row>
      <xdr:rowOff>133350</xdr:rowOff>
    </xdr:from>
    <xdr:to>
      <xdr:col>9</xdr:col>
      <xdr:colOff>609600</xdr:colOff>
      <xdr:row>3</xdr:row>
      <xdr:rowOff>133350</xdr:rowOff>
    </xdr:to>
    <xdr:pic>
      <xdr:nvPicPr>
        <xdr:cNvPr id="12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25125" y="323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</xdr:colOff>
      <xdr:row>1</xdr:row>
      <xdr:rowOff>38099</xdr:rowOff>
    </xdr:from>
    <xdr:to>
      <xdr:col>9</xdr:col>
      <xdr:colOff>438151</xdr:colOff>
      <xdr:row>3</xdr:row>
      <xdr:rowOff>28574</xdr:rowOff>
    </xdr:to>
    <xdr:pic>
      <xdr:nvPicPr>
        <xdr:cNvPr id="15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915526" y="228599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</xdr:row>
      <xdr:rowOff>38100</xdr:rowOff>
    </xdr:from>
    <xdr:to>
      <xdr:col>9</xdr:col>
      <xdr:colOff>885825</xdr:colOff>
      <xdr:row>3</xdr:row>
      <xdr:rowOff>38100</xdr:rowOff>
    </xdr:to>
    <xdr:pic>
      <xdr:nvPicPr>
        <xdr:cNvPr id="16" name="Picture 105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0420350" y="22860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981074</xdr:colOff>
      <xdr:row>1</xdr:row>
      <xdr:rowOff>38100</xdr:rowOff>
    </xdr:from>
    <xdr:to>
      <xdr:col>9</xdr:col>
      <xdr:colOff>1314449</xdr:colOff>
      <xdr:row>3</xdr:row>
      <xdr:rowOff>9525</xdr:rowOff>
    </xdr:to>
    <xdr:pic>
      <xdr:nvPicPr>
        <xdr:cNvPr id="17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0896599" y="228600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33698" y="200853"/>
          <a:ext cx="28575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4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727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144689</xdr:rowOff>
    </xdr:from>
    <xdr:to>
      <xdr:col>9</xdr:col>
      <xdr:colOff>1038225</xdr:colOff>
      <xdr:row>3</xdr:row>
      <xdr:rowOff>114300</xdr:rowOff>
    </xdr:to>
    <xdr:pic>
      <xdr:nvPicPr>
        <xdr:cNvPr id="6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0" y="335189"/>
          <a:ext cx="0" cy="369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7" name="Picture 1056" descr="http://www.researchinn.com/image/youtube1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7918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438151</xdr:colOff>
      <xdr:row>0</xdr:row>
      <xdr:rowOff>76199</xdr:rowOff>
    </xdr:from>
    <xdr:to>
      <xdr:col>3</xdr:col>
      <xdr:colOff>20212</xdr:colOff>
      <xdr:row>3</xdr:row>
      <xdr:rowOff>152399</xdr:rowOff>
    </xdr:to>
    <xdr:pic>
      <xdr:nvPicPr>
        <xdr:cNvPr id="8" name="Picture 7" descr="ResearchIn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151" y="76199"/>
          <a:ext cx="2971799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999868</xdr:colOff>
      <xdr:row>1</xdr:row>
      <xdr:rowOff>161926</xdr:rowOff>
    </xdr:from>
    <xdr:to>
      <xdr:col>9</xdr:col>
      <xdr:colOff>999869</xdr:colOff>
      <xdr:row>3</xdr:row>
      <xdr:rowOff>114300</xdr:rowOff>
    </xdr:to>
    <xdr:pic>
      <xdr:nvPicPr>
        <xdr:cNvPr id="9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915393" y="352426"/>
          <a:ext cx="1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11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727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142875</xdr:rowOff>
    </xdr:from>
    <xdr:to>
      <xdr:col>9</xdr:col>
      <xdr:colOff>1038225</xdr:colOff>
      <xdr:row>3</xdr:row>
      <xdr:rowOff>114300</xdr:rowOff>
    </xdr:to>
    <xdr:pic>
      <xdr:nvPicPr>
        <xdr:cNvPr id="12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0" y="3333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13" name="Picture 1056" descr="http://www.researchinn.com/image/youtube1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7918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695325</xdr:colOff>
      <xdr:row>1</xdr:row>
      <xdr:rowOff>152399</xdr:rowOff>
    </xdr:from>
    <xdr:to>
      <xdr:col>9</xdr:col>
      <xdr:colOff>695325</xdr:colOff>
      <xdr:row>3</xdr:row>
      <xdr:rowOff>133350</xdr:rowOff>
    </xdr:to>
    <xdr:pic>
      <xdr:nvPicPr>
        <xdr:cNvPr id="14" name="Picture 1054" descr="http://www.researchinn.com/image/twitter1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610850" y="342899"/>
          <a:ext cx="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1</xdr:row>
      <xdr:rowOff>133350</xdr:rowOff>
    </xdr:from>
    <xdr:to>
      <xdr:col>9</xdr:col>
      <xdr:colOff>609600</xdr:colOff>
      <xdr:row>3</xdr:row>
      <xdr:rowOff>114300</xdr:rowOff>
    </xdr:to>
    <xdr:pic>
      <xdr:nvPicPr>
        <xdr:cNvPr id="1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25125" y="323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</xdr:colOff>
      <xdr:row>1</xdr:row>
      <xdr:rowOff>38099</xdr:rowOff>
    </xdr:from>
    <xdr:to>
      <xdr:col>9</xdr:col>
      <xdr:colOff>438151</xdr:colOff>
      <xdr:row>3</xdr:row>
      <xdr:rowOff>9524</xdr:rowOff>
    </xdr:to>
    <xdr:pic>
      <xdr:nvPicPr>
        <xdr:cNvPr id="18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915526" y="228599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</xdr:row>
      <xdr:rowOff>38100</xdr:rowOff>
    </xdr:from>
    <xdr:to>
      <xdr:col>9</xdr:col>
      <xdr:colOff>885825</xdr:colOff>
      <xdr:row>3</xdr:row>
      <xdr:rowOff>19050</xdr:rowOff>
    </xdr:to>
    <xdr:pic>
      <xdr:nvPicPr>
        <xdr:cNvPr id="19" name="Picture 105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0420350" y="22860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981074</xdr:colOff>
      <xdr:row>1</xdr:row>
      <xdr:rowOff>38100</xdr:rowOff>
    </xdr:from>
    <xdr:to>
      <xdr:col>9</xdr:col>
      <xdr:colOff>1314449</xdr:colOff>
      <xdr:row>2</xdr:row>
      <xdr:rowOff>190500</xdr:rowOff>
    </xdr:to>
    <xdr:pic>
      <xdr:nvPicPr>
        <xdr:cNvPr id="20" name="Picture 1056" descr="http://www.researchinn.com/image/youtube1.png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896599" y="228600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113886</xdr:rowOff>
    </xdr:from>
    <xdr:to>
      <xdr:col>2</xdr:col>
      <xdr:colOff>552450</xdr:colOff>
      <xdr:row>3</xdr:row>
      <xdr:rowOff>190086</xdr:rowOff>
    </xdr:to>
    <xdr:pic>
      <xdr:nvPicPr>
        <xdr:cNvPr id="2" name="Picture 1" descr="ResearchInn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3886"/>
          <a:ext cx="3019425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33698" y="200853"/>
          <a:ext cx="28575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4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34344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6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2040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144689</xdr:rowOff>
    </xdr:from>
    <xdr:to>
      <xdr:col>9</xdr:col>
      <xdr:colOff>1038225</xdr:colOff>
      <xdr:row>3</xdr:row>
      <xdr:rowOff>114300</xdr:rowOff>
    </xdr:to>
    <xdr:pic>
      <xdr:nvPicPr>
        <xdr:cNvPr id="7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01400" y="335189"/>
          <a:ext cx="0" cy="369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8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3947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999868</xdr:colOff>
      <xdr:row>1</xdr:row>
      <xdr:rowOff>161926</xdr:rowOff>
    </xdr:from>
    <xdr:to>
      <xdr:col>9</xdr:col>
      <xdr:colOff>999869</xdr:colOff>
      <xdr:row>3</xdr:row>
      <xdr:rowOff>114300</xdr:rowOff>
    </xdr:to>
    <xdr:pic>
      <xdr:nvPicPr>
        <xdr:cNvPr id="10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63043" y="352426"/>
          <a:ext cx="1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11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2040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142875</xdr:rowOff>
    </xdr:from>
    <xdr:to>
      <xdr:col>9</xdr:col>
      <xdr:colOff>1038225</xdr:colOff>
      <xdr:row>3</xdr:row>
      <xdr:rowOff>114300</xdr:rowOff>
    </xdr:to>
    <xdr:pic>
      <xdr:nvPicPr>
        <xdr:cNvPr id="12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01400" y="3333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13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3947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695325</xdr:colOff>
      <xdr:row>1</xdr:row>
      <xdr:rowOff>152399</xdr:rowOff>
    </xdr:from>
    <xdr:to>
      <xdr:col>9</xdr:col>
      <xdr:colOff>695325</xdr:colOff>
      <xdr:row>3</xdr:row>
      <xdr:rowOff>133350</xdr:rowOff>
    </xdr:to>
    <xdr:pic>
      <xdr:nvPicPr>
        <xdr:cNvPr id="14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58500" y="342899"/>
          <a:ext cx="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1</xdr:row>
      <xdr:rowOff>133350</xdr:rowOff>
    </xdr:from>
    <xdr:to>
      <xdr:col>9</xdr:col>
      <xdr:colOff>609600</xdr:colOff>
      <xdr:row>3</xdr:row>
      <xdr:rowOff>114300</xdr:rowOff>
    </xdr:to>
    <xdr:pic>
      <xdr:nvPicPr>
        <xdr:cNvPr id="1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772775" y="323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</xdr:colOff>
      <xdr:row>1</xdr:row>
      <xdr:rowOff>38099</xdr:rowOff>
    </xdr:from>
    <xdr:to>
      <xdr:col>9</xdr:col>
      <xdr:colOff>438151</xdr:colOff>
      <xdr:row>3</xdr:row>
      <xdr:rowOff>9524</xdr:rowOff>
    </xdr:to>
    <xdr:pic>
      <xdr:nvPicPr>
        <xdr:cNvPr id="18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163176" y="228599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</xdr:row>
      <xdr:rowOff>38100</xdr:rowOff>
    </xdr:from>
    <xdr:to>
      <xdr:col>9</xdr:col>
      <xdr:colOff>885825</xdr:colOff>
      <xdr:row>3</xdr:row>
      <xdr:rowOff>19050</xdr:rowOff>
    </xdr:to>
    <xdr:pic>
      <xdr:nvPicPr>
        <xdr:cNvPr id="19" name="Picture 105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0668000" y="22860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981074</xdr:colOff>
      <xdr:row>1</xdr:row>
      <xdr:rowOff>38100</xdr:rowOff>
    </xdr:from>
    <xdr:to>
      <xdr:col>9</xdr:col>
      <xdr:colOff>1314449</xdr:colOff>
      <xdr:row>2</xdr:row>
      <xdr:rowOff>190500</xdr:rowOff>
    </xdr:to>
    <xdr:pic>
      <xdr:nvPicPr>
        <xdr:cNvPr id="20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144249" y="228600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33698" y="200853"/>
          <a:ext cx="28575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0</xdr:row>
      <xdr:rowOff>113886</xdr:rowOff>
    </xdr:from>
    <xdr:to>
      <xdr:col>2</xdr:col>
      <xdr:colOff>771525</xdr:colOff>
      <xdr:row>3</xdr:row>
      <xdr:rowOff>190086</xdr:rowOff>
    </xdr:to>
    <xdr:pic>
      <xdr:nvPicPr>
        <xdr:cNvPr id="4" name="Picture 3" descr="ResearchInn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113886"/>
          <a:ext cx="3133725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6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4344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175848</xdr:rowOff>
    </xdr:to>
    <xdr:pic>
      <xdr:nvPicPr>
        <xdr:cNvPr id="7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4344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8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2040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144689</xdr:rowOff>
    </xdr:from>
    <xdr:to>
      <xdr:col>9</xdr:col>
      <xdr:colOff>1038225</xdr:colOff>
      <xdr:row>3</xdr:row>
      <xdr:rowOff>114300</xdr:rowOff>
    </xdr:to>
    <xdr:pic>
      <xdr:nvPicPr>
        <xdr:cNvPr id="9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1400" y="335189"/>
          <a:ext cx="0" cy="369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10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3947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999868</xdr:colOff>
      <xdr:row>1</xdr:row>
      <xdr:rowOff>161926</xdr:rowOff>
    </xdr:from>
    <xdr:to>
      <xdr:col>9</xdr:col>
      <xdr:colOff>999869</xdr:colOff>
      <xdr:row>3</xdr:row>
      <xdr:rowOff>114300</xdr:rowOff>
    </xdr:to>
    <xdr:pic>
      <xdr:nvPicPr>
        <xdr:cNvPr id="11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63043" y="352426"/>
          <a:ext cx="1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114300</xdr:rowOff>
    </xdr:to>
    <xdr:pic>
      <xdr:nvPicPr>
        <xdr:cNvPr id="12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2040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142875</xdr:rowOff>
    </xdr:from>
    <xdr:to>
      <xdr:col>9</xdr:col>
      <xdr:colOff>1038225</xdr:colOff>
      <xdr:row>3</xdr:row>
      <xdr:rowOff>114300</xdr:rowOff>
    </xdr:to>
    <xdr:pic>
      <xdr:nvPicPr>
        <xdr:cNvPr id="13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1400" y="3333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3</xdr:row>
      <xdr:rowOff>171450</xdr:rowOff>
    </xdr:to>
    <xdr:pic>
      <xdr:nvPicPr>
        <xdr:cNvPr id="14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3947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695325</xdr:colOff>
      <xdr:row>1</xdr:row>
      <xdr:rowOff>152399</xdr:rowOff>
    </xdr:from>
    <xdr:to>
      <xdr:col>9</xdr:col>
      <xdr:colOff>695325</xdr:colOff>
      <xdr:row>3</xdr:row>
      <xdr:rowOff>133350</xdr:rowOff>
    </xdr:to>
    <xdr:pic>
      <xdr:nvPicPr>
        <xdr:cNvPr id="15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58500" y="342899"/>
          <a:ext cx="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1</xdr:row>
      <xdr:rowOff>133350</xdr:rowOff>
    </xdr:from>
    <xdr:to>
      <xdr:col>9</xdr:col>
      <xdr:colOff>609600</xdr:colOff>
      <xdr:row>3</xdr:row>
      <xdr:rowOff>114300</xdr:rowOff>
    </xdr:to>
    <xdr:pic>
      <xdr:nvPicPr>
        <xdr:cNvPr id="16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72775" y="323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</xdr:colOff>
      <xdr:row>1</xdr:row>
      <xdr:rowOff>38099</xdr:rowOff>
    </xdr:from>
    <xdr:to>
      <xdr:col>9</xdr:col>
      <xdr:colOff>438151</xdr:colOff>
      <xdr:row>3</xdr:row>
      <xdr:rowOff>9524</xdr:rowOff>
    </xdr:to>
    <xdr:pic>
      <xdr:nvPicPr>
        <xdr:cNvPr id="19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163176" y="228599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</xdr:row>
      <xdr:rowOff>38100</xdr:rowOff>
    </xdr:from>
    <xdr:to>
      <xdr:col>9</xdr:col>
      <xdr:colOff>885825</xdr:colOff>
      <xdr:row>3</xdr:row>
      <xdr:rowOff>19050</xdr:rowOff>
    </xdr:to>
    <xdr:pic>
      <xdr:nvPicPr>
        <xdr:cNvPr id="20" name="Picture 105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0668000" y="22860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981074</xdr:colOff>
      <xdr:row>1</xdr:row>
      <xdr:rowOff>38100</xdr:rowOff>
    </xdr:from>
    <xdr:to>
      <xdr:col>9</xdr:col>
      <xdr:colOff>1314449</xdr:colOff>
      <xdr:row>2</xdr:row>
      <xdr:rowOff>190500</xdr:rowOff>
    </xdr:to>
    <xdr:pic>
      <xdr:nvPicPr>
        <xdr:cNvPr id="21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144249" y="228600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185373</xdr:rowOff>
    </xdr:to>
    <xdr:pic>
      <xdr:nvPicPr>
        <xdr:cNvPr id="5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33698" y="200853"/>
          <a:ext cx="28575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185373</xdr:rowOff>
    </xdr:to>
    <xdr:pic>
      <xdr:nvPicPr>
        <xdr:cNvPr id="4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2439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381001</xdr:colOff>
      <xdr:row>0</xdr:row>
      <xdr:rowOff>113886</xdr:rowOff>
    </xdr:from>
    <xdr:to>
      <xdr:col>2</xdr:col>
      <xdr:colOff>762000</xdr:colOff>
      <xdr:row>4</xdr:row>
      <xdr:rowOff>28161</xdr:rowOff>
    </xdr:to>
    <xdr:pic>
      <xdr:nvPicPr>
        <xdr:cNvPr id="6" name="Picture 5" descr="ResearchInn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113886"/>
          <a:ext cx="3133724" cy="676275"/>
        </a:xfrm>
        <a:prstGeom prst="rect">
          <a:avLst/>
        </a:prstGeom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185373</xdr:rowOff>
    </xdr:to>
    <xdr:pic>
      <xdr:nvPicPr>
        <xdr:cNvPr id="7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2439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1180273</xdr:colOff>
      <xdr:row>1</xdr:row>
      <xdr:rowOff>10353</xdr:rowOff>
    </xdr:from>
    <xdr:to>
      <xdr:col>9</xdr:col>
      <xdr:colOff>1180273</xdr:colOff>
      <xdr:row>2</xdr:row>
      <xdr:rowOff>185373</xdr:rowOff>
    </xdr:to>
    <xdr:pic>
      <xdr:nvPicPr>
        <xdr:cNvPr id="8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24398" y="200853"/>
          <a:ext cx="0" cy="365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133350</xdr:rowOff>
    </xdr:to>
    <xdr:pic>
      <xdr:nvPicPr>
        <xdr:cNvPr id="9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013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144689</xdr:rowOff>
    </xdr:from>
    <xdr:to>
      <xdr:col>9</xdr:col>
      <xdr:colOff>1038225</xdr:colOff>
      <xdr:row>3</xdr:row>
      <xdr:rowOff>133350</xdr:rowOff>
    </xdr:to>
    <xdr:pic>
      <xdr:nvPicPr>
        <xdr:cNvPr id="10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2350" y="335189"/>
          <a:ext cx="0" cy="369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4</xdr:row>
      <xdr:rowOff>0</xdr:rowOff>
    </xdr:to>
    <xdr:pic>
      <xdr:nvPicPr>
        <xdr:cNvPr id="11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204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999868</xdr:colOff>
      <xdr:row>1</xdr:row>
      <xdr:rowOff>161926</xdr:rowOff>
    </xdr:from>
    <xdr:to>
      <xdr:col>9</xdr:col>
      <xdr:colOff>999869</xdr:colOff>
      <xdr:row>3</xdr:row>
      <xdr:rowOff>133350</xdr:rowOff>
    </xdr:to>
    <xdr:pic>
      <xdr:nvPicPr>
        <xdr:cNvPr id="12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143993" y="352426"/>
          <a:ext cx="1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657225</xdr:colOff>
      <xdr:row>1</xdr:row>
      <xdr:rowOff>152400</xdr:rowOff>
    </xdr:from>
    <xdr:to>
      <xdr:col>9</xdr:col>
      <xdr:colOff>659977</xdr:colOff>
      <xdr:row>3</xdr:row>
      <xdr:rowOff>133350</xdr:rowOff>
    </xdr:to>
    <xdr:pic>
      <xdr:nvPicPr>
        <xdr:cNvPr id="1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01350" y="342900"/>
          <a:ext cx="27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1038225</xdr:colOff>
      <xdr:row>1</xdr:row>
      <xdr:rowOff>142875</xdr:rowOff>
    </xdr:from>
    <xdr:to>
      <xdr:col>9</xdr:col>
      <xdr:colOff>1038225</xdr:colOff>
      <xdr:row>3</xdr:row>
      <xdr:rowOff>133350</xdr:rowOff>
    </xdr:to>
    <xdr:pic>
      <xdr:nvPicPr>
        <xdr:cNvPr id="14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2350" y="33337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876300</xdr:colOff>
      <xdr:row>1</xdr:row>
      <xdr:rowOff>180975</xdr:rowOff>
    </xdr:from>
    <xdr:to>
      <xdr:col>9</xdr:col>
      <xdr:colOff>876300</xdr:colOff>
      <xdr:row>4</xdr:row>
      <xdr:rowOff>0</xdr:rowOff>
    </xdr:to>
    <xdr:pic>
      <xdr:nvPicPr>
        <xdr:cNvPr id="15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020425" y="371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695325</xdr:colOff>
      <xdr:row>1</xdr:row>
      <xdr:rowOff>152399</xdr:rowOff>
    </xdr:from>
    <xdr:to>
      <xdr:col>9</xdr:col>
      <xdr:colOff>695325</xdr:colOff>
      <xdr:row>3</xdr:row>
      <xdr:rowOff>152400</xdr:rowOff>
    </xdr:to>
    <xdr:pic>
      <xdr:nvPicPr>
        <xdr:cNvPr id="16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839450" y="342899"/>
          <a:ext cx="0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609600</xdr:colOff>
      <xdr:row>1</xdr:row>
      <xdr:rowOff>133350</xdr:rowOff>
    </xdr:from>
    <xdr:to>
      <xdr:col>9</xdr:col>
      <xdr:colOff>609600</xdr:colOff>
      <xdr:row>3</xdr:row>
      <xdr:rowOff>133350</xdr:rowOff>
    </xdr:to>
    <xdr:pic>
      <xdr:nvPicPr>
        <xdr:cNvPr id="17" name="Picture 1055" descr="http://www.researchinn.com/image/google_plus1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53725" y="323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</xdr:colOff>
      <xdr:row>1</xdr:row>
      <xdr:rowOff>38099</xdr:rowOff>
    </xdr:from>
    <xdr:to>
      <xdr:col>9</xdr:col>
      <xdr:colOff>438151</xdr:colOff>
      <xdr:row>3</xdr:row>
      <xdr:rowOff>28574</xdr:rowOff>
    </xdr:to>
    <xdr:pic>
      <xdr:nvPicPr>
        <xdr:cNvPr id="20" name="Picture 1053" descr="http://www.researchinn.com/image/facebook1.png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144126" y="228599"/>
          <a:ext cx="438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</xdr:row>
      <xdr:rowOff>38100</xdr:rowOff>
    </xdr:from>
    <xdr:to>
      <xdr:col>9</xdr:col>
      <xdr:colOff>885825</xdr:colOff>
      <xdr:row>3</xdr:row>
      <xdr:rowOff>38100</xdr:rowOff>
    </xdr:to>
    <xdr:pic>
      <xdr:nvPicPr>
        <xdr:cNvPr id="21" name="Picture 105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10648950" y="228600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981074</xdr:colOff>
      <xdr:row>1</xdr:row>
      <xdr:rowOff>38100</xdr:rowOff>
    </xdr:from>
    <xdr:to>
      <xdr:col>9</xdr:col>
      <xdr:colOff>1314449</xdr:colOff>
      <xdr:row>3</xdr:row>
      <xdr:rowOff>9525</xdr:rowOff>
    </xdr:to>
    <xdr:pic>
      <xdr:nvPicPr>
        <xdr:cNvPr id="22" name="Picture 1056" descr="http://www.researchinn.com/image/youtube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125199" y="228600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37"/>
  <sheetViews>
    <sheetView workbookViewId="0">
      <selection activeCell="F9" sqref="F9"/>
    </sheetView>
  </sheetViews>
  <sheetFormatPr defaultRowHeight="15"/>
  <cols>
    <col min="1" max="1" width="15.140625" customWidth="1"/>
    <col min="2" max="2" width="22.42578125" customWidth="1"/>
    <col min="3" max="3" width="14.28515625" customWidth="1"/>
    <col min="4" max="4" width="21.5703125" customWidth="1"/>
    <col min="5" max="5" width="14.7109375" customWidth="1"/>
    <col min="6" max="6" width="20.5703125" customWidth="1"/>
    <col min="7" max="9" width="14.7109375" customWidth="1"/>
    <col min="10" max="10" width="23.28515625" customWidth="1"/>
  </cols>
  <sheetData>
    <row r="1" spans="1:31" ht="15" customHeight="1">
      <c r="A1" s="88" t="s">
        <v>464</v>
      </c>
      <c r="B1" s="89"/>
      <c r="C1" s="89"/>
      <c r="D1" s="89"/>
      <c r="E1" s="89"/>
      <c r="F1" s="89"/>
      <c r="G1" s="89"/>
      <c r="H1" s="89"/>
      <c r="I1" s="89"/>
      <c r="J1" s="9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>
      <c r="A2" s="91"/>
      <c r="B2" s="92"/>
      <c r="C2" s="92"/>
      <c r="D2" s="92"/>
      <c r="E2" s="92"/>
      <c r="F2" s="92"/>
      <c r="G2" s="92"/>
      <c r="H2" s="92"/>
      <c r="I2" s="92"/>
      <c r="J2" s="9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" customHeight="1">
      <c r="A3" s="91"/>
      <c r="B3" s="92"/>
      <c r="C3" s="92"/>
      <c r="D3" s="92"/>
      <c r="E3" s="92"/>
      <c r="F3" s="92"/>
      <c r="G3" s="92"/>
      <c r="H3" s="92"/>
      <c r="I3" s="92"/>
      <c r="J3" s="9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" customHeight="1">
      <c r="A4" s="91"/>
      <c r="B4" s="92"/>
      <c r="C4" s="92"/>
      <c r="D4" s="92"/>
      <c r="E4" s="92"/>
      <c r="F4" s="92"/>
      <c r="G4" s="92"/>
      <c r="H4" s="92"/>
      <c r="I4" s="92"/>
      <c r="J4" s="9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" customHeight="1" thickBot="1">
      <c r="A5" s="94"/>
      <c r="B5" s="95"/>
      <c r="C5" s="95"/>
      <c r="D5" s="95"/>
      <c r="E5" s="95"/>
      <c r="F5" s="95"/>
      <c r="G5" s="95"/>
      <c r="H5" s="95"/>
      <c r="I5" s="95"/>
      <c r="J5" s="9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6.25" customHeight="1" thickBot="1">
      <c r="A6" s="100" t="s">
        <v>466</v>
      </c>
      <c r="B6" s="101"/>
      <c r="C6" s="101"/>
      <c r="D6" s="101"/>
      <c r="E6" s="101"/>
      <c r="F6" s="101"/>
      <c r="G6" s="102"/>
      <c r="H6" s="96" t="s">
        <v>0</v>
      </c>
      <c r="I6" s="97"/>
      <c r="J6" s="98" t="s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5.5" customHeight="1" thickBot="1">
      <c r="A7" s="34" t="s">
        <v>2</v>
      </c>
      <c r="B7" s="35" t="s">
        <v>3</v>
      </c>
      <c r="C7" s="34" t="s">
        <v>4</v>
      </c>
      <c r="D7" s="34" t="s">
        <v>465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7</v>
      </c>
      <c r="J7" s="9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1" customFormat="1" ht="15.75" customHeight="1">
      <c r="A8" s="37"/>
      <c r="B8" s="38"/>
      <c r="C8" s="38"/>
      <c r="D8" s="38"/>
      <c r="E8" s="39"/>
      <c r="F8" s="39"/>
      <c r="G8" s="39"/>
      <c r="H8" s="40"/>
      <c r="I8" s="41"/>
      <c r="J8" s="4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33" customFormat="1" ht="15.75" customHeight="1">
      <c r="A9" s="37">
        <v>43731</v>
      </c>
      <c r="B9" s="38" t="s">
        <v>253</v>
      </c>
      <c r="C9" s="38" t="s">
        <v>10</v>
      </c>
      <c r="D9" s="38" t="s">
        <v>119</v>
      </c>
      <c r="E9" s="39">
        <v>441</v>
      </c>
      <c r="F9" s="39">
        <v>448.8</v>
      </c>
      <c r="G9" s="39">
        <v>0</v>
      </c>
      <c r="H9" s="40">
        <f t="shared" ref="H9" si="0">(F9-E9)*D9</f>
        <v>6240.0000000000091</v>
      </c>
      <c r="I9" s="41">
        <v>0</v>
      </c>
      <c r="J9" s="40">
        <f t="shared" ref="J9" si="1">(H9+I9)</f>
        <v>6240.0000000000091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33" customFormat="1" ht="15.75" customHeight="1">
      <c r="A10" s="37">
        <v>43731</v>
      </c>
      <c r="B10" s="38" t="s">
        <v>132</v>
      </c>
      <c r="C10" s="38" t="s">
        <v>10</v>
      </c>
      <c r="D10" s="38" t="s">
        <v>64</v>
      </c>
      <c r="E10" s="39">
        <v>586</v>
      </c>
      <c r="F10" s="39">
        <v>594</v>
      </c>
      <c r="G10" s="39">
        <v>0</v>
      </c>
      <c r="H10" s="40">
        <f t="shared" ref="H10" si="2">(F10-E10)*D10</f>
        <v>4800</v>
      </c>
      <c r="I10" s="41">
        <v>0</v>
      </c>
      <c r="J10" s="40">
        <f t="shared" ref="J10" si="3">(H10+I10)</f>
        <v>4800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3" customFormat="1" ht="15.75" customHeight="1">
      <c r="A11" s="37">
        <v>43728</v>
      </c>
      <c r="B11" s="38" t="s">
        <v>332</v>
      </c>
      <c r="C11" s="38" t="s">
        <v>10</v>
      </c>
      <c r="D11" s="38" t="s">
        <v>737</v>
      </c>
      <c r="E11" s="39">
        <v>58.15</v>
      </c>
      <c r="F11" s="39">
        <v>56.6</v>
      </c>
      <c r="G11" s="39">
        <v>0</v>
      </c>
      <c r="H11" s="40">
        <f>(F11-E11)*D11</f>
        <v>-7749.9999999999854</v>
      </c>
      <c r="I11" s="41">
        <v>0</v>
      </c>
      <c r="J11" s="42">
        <f>H11</f>
        <v>-7749.9999999999854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33" customFormat="1" ht="15.75" customHeight="1">
      <c r="A12" s="37">
        <v>43728</v>
      </c>
      <c r="B12" s="38" t="s">
        <v>833</v>
      </c>
      <c r="C12" s="38" t="s">
        <v>10</v>
      </c>
      <c r="D12" s="38" t="s">
        <v>409</v>
      </c>
      <c r="E12" s="39">
        <v>310</v>
      </c>
      <c r="F12" s="39">
        <v>305</v>
      </c>
      <c r="G12" s="39">
        <v>0</v>
      </c>
      <c r="H12" s="40">
        <f>(F12-E12)*D12</f>
        <v>-5750</v>
      </c>
      <c r="I12" s="41">
        <v>0</v>
      </c>
      <c r="J12" s="42">
        <f>H12</f>
        <v>-5750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3" customFormat="1" ht="15.75" customHeight="1">
      <c r="A13" s="37">
        <v>43728</v>
      </c>
      <c r="B13" s="38" t="s">
        <v>242</v>
      </c>
      <c r="C13" s="38" t="s">
        <v>10</v>
      </c>
      <c r="D13" s="38" t="s">
        <v>289</v>
      </c>
      <c r="E13" s="39">
        <v>406</v>
      </c>
      <c r="F13" s="39">
        <v>412</v>
      </c>
      <c r="G13" s="39">
        <v>0</v>
      </c>
      <c r="H13" s="40">
        <f t="shared" ref="H13" si="4">(F13-E13)*D13</f>
        <v>5100</v>
      </c>
      <c r="I13" s="41">
        <v>0</v>
      </c>
      <c r="J13" s="40">
        <f t="shared" ref="J13" si="5">(H13+I13)</f>
        <v>5100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33" customFormat="1" ht="15.75" customHeight="1">
      <c r="A14" s="37">
        <v>43727</v>
      </c>
      <c r="B14" s="38" t="s">
        <v>837</v>
      </c>
      <c r="C14" s="38" t="s">
        <v>13</v>
      </c>
      <c r="D14" s="38" t="s">
        <v>104</v>
      </c>
      <c r="E14" s="39">
        <v>261.2</v>
      </c>
      <c r="F14" s="39">
        <v>263</v>
      </c>
      <c r="G14" s="39">
        <v>0</v>
      </c>
      <c r="H14" s="41">
        <f t="shared" ref="H14" si="6">(E14-F14)*D14</f>
        <v>-2430.0000000000155</v>
      </c>
      <c r="I14" s="41">
        <v>0</v>
      </c>
      <c r="J14" s="42">
        <f t="shared" ref="J14" si="7">(H14+I14)</f>
        <v>-2430.0000000000155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33" customFormat="1" ht="15.75" customHeight="1">
      <c r="A15" s="37">
        <v>43726</v>
      </c>
      <c r="B15" s="38" t="s">
        <v>85</v>
      </c>
      <c r="C15" s="38" t="s">
        <v>10</v>
      </c>
      <c r="D15" s="38" t="s">
        <v>22</v>
      </c>
      <c r="E15" s="39">
        <v>134.5</v>
      </c>
      <c r="F15" s="39">
        <v>134.5</v>
      </c>
      <c r="G15" s="39">
        <v>0</v>
      </c>
      <c r="H15" s="40">
        <f t="shared" ref="H15" si="8">(F15-E15)*D15</f>
        <v>0</v>
      </c>
      <c r="I15" s="41">
        <v>0</v>
      </c>
      <c r="J15" s="40">
        <f t="shared" ref="J15" si="9">(H15+I15)</f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33" customFormat="1" ht="15.75" customHeight="1">
      <c r="A16" s="37">
        <v>43726</v>
      </c>
      <c r="B16" s="38" t="s">
        <v>421</v>
      </c>
      <c r="C16" s="38" t="s">
        <v>13</v>
      </c>
      <c r="D16" s="38" t="s">
        <v>137</v>
      </c>
      <c r="E16" s="39">
        <v>151.19999999999999</v>
      </c>
      <c r="F16" s="39">
        <v>149</v>
      </c>
      <c r="G16" s="39">
        <v>0</v>
      </c>
      <c r="H16" s="40">
        <f>(E16-F16)*D16</f>
        <v>5059.9999999999736</v>
      </c>
      <c r="I16" s="41">
        <v>0</v>
      </c>
      <c r="J16" s="40">
        <f t="shared" ref="J16" si="10">H16</f>
        <v>5059.9999999999736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3" customFormat="1" ht="15.75" customHeight="1">
      <c r="A17" s="37">
        <v>43725</v>
      </c>
      <c r="B17" s="38" t="s">
        <v>96</v>
      </c>
      <c r="C17" s="38" t="s">
        <v>13</v>
      </c>
      <c r="D17" s="38" t="s">
        <v>39</v>
      </c>
      <c r="E17" s="39">
        <v>198.2</v>
      </c>
      <c r="F17" s="39">
        <v>196.65</v>
      </c>
      <c r="G17" s="39">
        <v>0</v>
      </c>
      <c r="H17" s="40">
        <f t="shared" ref="H17:H18" si="11">(E17-F17)*D17</f>
        <v>2324.9999999999745</v>
      </c>
      <c r="I17" s="41">
        <v>0</v>
      </c>
      <c r="J17" s="40">
        <f t="shared" ref="J17:J18" si="12">H17</f>
        <v>2324.9999999999745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3" customFormat="1" ht="15.75" customHeight="1">
      <c r="A18" s="37">
        <v>43725</v>
      </c>
      <c r="B18" s="38" t="s">
        <v>833</v>
      </c>
      <c r="C18" s="38" t="s">
        <v>13</v>
      </c>
      <c r="D18" s="38" t="s">
        <v>40</v>
      </c>
      <c r="E18" s="39">
        <v>300</v>
      </c>
      <c r="F18" s="39">
        <v>295.7</v>
      </c>
      <c r="G18" s="39">
        <v>0</v>
      </c>
      <c r="H18" s="40">
        <f t="shared" si="11"/>
        <v>4300.0000000000109</v>
      </c>
      <c r="I18" s="41">
        <v>0</v>
      </c>
      <c r="J18" s="40">
        <f t="shared" si="12"/>
        <v>4300.0000000000109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3" customFormat="1" ht="15.75" customHeight="1">
      <c r="A19" s="37">
        <v>43724</v>
      </c>
      <c r="B19" s="38" t="s">
        <v>242</v>
      </c>
      <c r="C19" s="38" t="s">
        <v>10</v>
      </c>
      <c r="D19" s="38" t="s">
        <v>830</v>
      </c>
      <c r="E19" s="39">
        <v>414.5</v>
      </c>
      <c r="F19" s="39">
        <v>413</v>
      </c>
      <c r="G19" s="39">
        <v>0</v>
      </c>
      <c r="H19" s="40">
        <f>(F19-E19)*D19</f>
        <v>-1080</v>
      </c>
      <c r="I19" s="41">
        <v>0</v>
      </c>
      <c r="J19" s="42">
        <f>H19</f>
        <v>-1080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3" customFormat="1" ht="15.75" customHeight="1">
      <c r="A20" s="37">
        <v>43721</v>
      </c>
      <c r="B20" s="38" t="s">
        <v>262</v>
      </c>
      <c r="C20" s="38" t="s">
        <v>10</v>
      </c>
      <c r="D20" s="38" t="s">
        <v>137</v>
      </c>
      <c r="E20" s="39">
        <v>126.8</v>
      </c>
      <c r="F20" s="39">
        <v>129.5</v>
      </c>
      <c r="G20" s="39">
        <v>0</v>
      </c>
      <c r="H20" s="40">
        <f t="shared" ref="H20" si="13">(F20-E20)*D20</f>
        <v>6210.0000000000064</v>
      </c>
      <c r="I20" s="41">
        <v>0</v>
      </c>
      <c r="J20" s="40">
        <f t="shared" ref="J20" si="14">(H20+I20)</f>
        <v>6210.0000000000064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3" customFormat="1" ht="15.75" customHeight="1">
      <c r="A21" s="37">
        <v>43721</v>
      </c>
      <c r="B21" s="38" t="s">
        <v>252</v>
      </c>
      <c r="C21" s="38" t="s">
        <v>13</v>
      </c>
      <c r="D21" s="38" t="s">
        <v>826</v>
      </c>
      <c r="E21" s="39">
        <v>359.2</v>
      </c>
      <c r="F21" s="39">
        <v>366</v>
      </c>
      <c r="G21" s="39">
        <v>0</v>
      </c>
      <c r="H21" s="41">
        <f t="shared" ref="H21" si="15">(E21-F21)*D21</f>
        <v>-5576.0000000000091</v>
      </c>
      <c r="I21" s="41">
        <v>0</v>
      </c>
      <c r="J21" s="42">
        <f t="shared" ref="J21" si="16">(H21+I21)</f>
        <v>-5576.0000000000091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33" customFormat="1" ht="15.75" customHeight="1">
      <c r="A22" s="37">
        <v>43720</v>
      </c>
      <c r="B22" s="38" t="s">
        <v>713</v>
      </c>
      <c r="C22" s="38" t="s">
        <v>10</v>
      </c>
      <c r="D22" s="38" t="s">
        <v>204</v>
      </c>
      <c r="E22" s="39">
        <v>157.80000000000001</v>
      </c>
      <c r="F22" s="39">
        <v>161.5</v>
      </c>
      <c r="G22" s="39">
        <v>0</v>
      </c>
      <c r="H22" s="40">
        <f t="shared" ref="H22" si="17">(F22-E22)*D22</f>
        <v>7029.9999999999782</v>
      </c>
      <c r="I22" s="41">
        <v>0</v>
      </c>
      <c r="J22" s="40">
        <f t="shared" ref="J22" si="18">(H22+I22)</f>
        <v>7029.9999999999782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3" customFormat="1" ht="15.75" customHeight="1">
      <c r="A23" s="37">
        <v>43720</v>
      </c>
      <c r="B23" s="38" t="s">
        <v>253</v>
      </c>
      <c r="C23" s="38" t="s">
        <v>10</v>
      </c>
      <c r="D23" s="38" t="s">
        <v>153</v>
      </c>
      <c r="E23" s="39">
        <v>449</v>
      </c>
      <c r="F23" s="39">
        <v>456.6</v>
      </c>
      <c r="G23" s="39">
        <v>0</v>
      </c>
      <c r="H23" s="40">
        <f t="shared" ref="H23" si="19">(F23-E23)*D23</f>
        <v>4940.0000000000146</v>
      </c>
      <c r="I23" s="41">
        <v>0</v>
      </c>
      <c r="J23" s="40">
        <f t="shared" ref="J23" si="20">(H23+I23)</f>
        <v>4940.0000000000146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3" customFormat="1" ht="15.75" customHeight="1">
      <c r="A24" s="37">
        <v>43719</v>
      </c>
      <c r="B24" s="38" t="s">
        <v>81</v>
      </c>
      <c r="C24" s="38" t="s">
        <v>10</v>
      </c>
      <c r="D24" s="38" t="s">
        <v>214</v>
      </c>
      <c r="E24" s="39">
        <v>112.5</v>
      </c>
      <c r="F24" s="39">
        <v>115.5</v>
      </c>
      <c r="G24" s="39">
        <v>0</v>
      </c>
      <c r="H24" s="40">
        <f t="shared" ref="H24" si="21">(F24-E24)*D24</f>
        <v>9000</v>
      </c>
      <c r="I24" s="41">
        <v>0</v>
      </c>
      <c r="J24" s="40">
        <f t="shared" ref="J24" si="22">(H24+I24)</f>
        <v>9000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3" customFormat="1" ht="15.75" customHeight="1">
      <c r="A25" s="37">
        <v>43717</v>
      </c>
      <c r="B25" s="38" t="s">
        <v>131</v>
      </c>
      <c r="C25" s="38" t="s">
        <v>10</v>
      </c>
      <c r="D25" s="38" t="s">
        <v>38</v>
      </c>
      <c r="E25" s="39">
        <v>120.5</v>
      </c>
      <c r="F25" s="39">
        <v>122.6</v>
      </c>
      <c r="G25" s="39">
        <v>0</v>
      </c>
      <c r="H25" s="40">
        <f t="shared" ref="H25" si="23">(F25-E25)*D25</f>
        <v>6089.9999999999836</v>
      </c>
      <c r="I25" s="41">
        <v>0</v>
      </c>
      <c r="J25" s="40">
        <f t="shared" ref="J25" si="24">(H25+I25)</f>
        <v>6089.9999999999836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3" customFormat="1" ht="15.75" customHeight="1">
      <c r="A26" s="37">
        <v>43714</v>
      </c>
      <c r="B26" s="38" t="s">
        <v>541</v>
      </c>
      <c r="C26" s="38" t="s">
        <v>10</v>
      </c>
      <c r="D26" s="38" t="s">
        <v>153</v>
      </c>
      <c r="E26" s="39">
        <v>534</v>
      </c>
      <c r="F26" s="39">
        <v>530</v>
      </c>
      <c r="G26" s="39">
        <v>0</v>
      </c>
      <c r="H26" s="40">
        <f>(F26-E26)*D26</f>
        <v>-2600</v>
      </c>
      <c r="I26" s="41">
        <v>0</v>
      </c>
      <c r="J26" s="42">
        <f>H26</f>
        <v>-2600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3" customFormat="1" ht="15.75" customHeight="1">
      <c r="A27" s="37">
        <v>43713</v>
      </c>
      <c r="B27" s="38" t="s">
        <v>816</v>
      </c>
      <c r="C27" s="38" t="s">
        <v>10</v>
      </c>
      <c r="D27" s="38" t="s">
        <v>110</v>
      </c>
      <c r="E27" s="39">
        <v>274</v>
      </c>
      <c r="F27" s="39">
        <v>273</v>
      </c>
      <c r="G27" s="39">
        <v>0</v>
      </c>
      <c r="H27" s="40">
        <f>(F27-E27)*D27</f>
        <v>-1100</v>
      </c>
      <c r="I27" s="41">
        <v>0</v>
      </c>
      <c r="J27" s="42">
        <f>H27</f>
        <v>-1100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3" customFormat="1" ht="15.75" customHeight="1">
      <c r="A28" s="37">
        <v>43711</v>
      </c>
      <c r="B28" s="38" t="s">
        <v>144</v>
      </c>
      <c r="C28" s="38" t="s">
        <v>10</v>
      </c>
      <c r="D28" s="38" t="s">
        <v>811</v>
      </c>
      <c r="E28" s="39">
        <v>450</v>
      </c>
      <c r="F28" s="39">
        <v>443.2</v>
      </c>
      <c r="G28" s="39">
        <v>0</v>
      </c>
      <c r="H28" s="40">
        <f>(F28-E28)*D28</f>
        <v>-5304.0000000000091</v>
      </c>
      <c r="I28" s="41">
        <v>0</v>
      </c>
      <c r="J28" s="42">
        <f>H28</f>
        <v>-5304.0000000000091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3" customFormat="1" ht="15.75" customHeight="1">
      <c r="A29" s="37">
        <v>43711</v>
      </c>
      <c r="B29" s="38" t="s">
        <v>212</v>
      </c>
      <c r="C29" s="38" t="s">
        <v>10</v>
      </c>
      <c r="D29" s="38" t="s">
        <v>810</v>
      </c>
      <c r="E29" s="39">
        <v>173</v>
      </c>
      <c r="F29" s="39">
        <v>176.5</v>
      </c>
      <c r="G29" s="39">
        <v>0</v>
      </c>
      <c r="H29" s="40">
        <f t="shared" ref="H29" si="25">(F29-E29)*D29</f>
        <v>7070</v>
      </c>
      <c r="I29" s="41">
        <v>0</v>
      </c>
      <c r="J29" s="40">
        <f t="shared" ref="J29" si="26">(H29+I29)</f>
        <v>7070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3" customFormat="1" ht="15.75" customHeight="1">
      <c r="A30" s="87" t="s">
        <v>809</v>
      </c>
      <c r="B30" s="87"/>
      <c r="C30" s="87"/>
      <c r="D30" s="87" t="s">
        <v>248</v>
      </c>
      <c r="E30" s="87"/>
      <c r="F30" s="87"/>
      <c r="G30" s="87"/>
      <c r="H30" s="87"/>
      <c r="I30" s="87"/>
      <c r="J30" s="56">
        <f>SUM(J8:J29)</f>
        <v>36574.999999999935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62" customFormat="1" ht="15.75" customHeight="1">
      <c r="A31" s="69"/>
      <c r="B31" s="70"/>
      <c r="C31" s="70"/>
      <c r="D31" s="70"/>
      <c r="E31" s="71"/>
      <c r="F31" s="71"/>
      <c r="G31" s="71"/>
      <c r="H31" s="72"/>
      <c r="I31" s="73"/>
      <c r="J31" s="72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s="33" customFormat="1" ht="15.75" customHeight="1">
      <c r="A32" s="37">
        <v>43707</v>
      </c>
      <c r="B32" s="38" t="s">
        <v>20</v>
      </c>
      <c r="C32" s="38" t="s">
        <v>10</v>
      </c>
      <c r="D32" s="38" t="s">
        <v>197</v>
      </c>
      <c r="E32" s="39">
        <v>180</v>
      </c>
      <c r="F32" s="39">
        <v>178</v>
      </c>
      <c r="G32" s="39">
        <v>0</v>
      </c>
      <c r="H32" s="40">
        <f>(F32-E32)*D32</f>
        <v>-3900</v>
      </c>
      <c r="I32" s="41">
        <v>0</v>
      </c>
      <c r="J32" s="42">
        <f>H32</f>
        <v>-3900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3" customFormat="1" ht="15.75" customHeight="1">
      <c r="A33" s="37">
        <v>43707</v>
      </c>
      <c r="B33" s="38" t="s">
        <v>304</v>
      </c>
      <c r="C33" s="38" t="s">
        <v>13</v>
      </c>
      <c r="D33" s="38" t="s">
        <v>88</v>
      </c>
      <c r="E33" s="39">
        <v>220</v>
      </c>
      <c r="F33" s="39">
        <v>217.85</v>
      </c>
      <c r="G33" s="39">
        <v>0</v>
      </c>
      <c r="H33" s="40">
        <f>(E33-F33)*D33</f>
        <v>3440.0000000000091</v>
      </c>
      <c r="I33" s="41">
        <v>0</v>
      </c>
      <c r="J33" s="40">
        <f>H33</f>
        <v>3440.0000000000091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3" customFormat="1" ht="15.75" customHeight="1">
      <c r="A34" s="37">
        <v>43706</v>
      </c>
      <c r="B34" s="38" t="s">
        <v>21</v>
      </c>
      <c r="C34" s="38" t="s">
        <v>10</v>
      </c>
      <c r="D34" s="38" t="s">
        <v>234</v>
      </c>
      <c r="E34" s="39">
        <v>370</v>
      </c>
      <c r="F34" s="39">
        <v>370</v>
      </c>
      <c r="G34" s="39">
        <v>0</v>
      </c>
      <c r="H34" s="40">
        <f t="shared" ref="H34" si="27">(F34-E34)*D34</f>
        <v>0</v>
      </c>
      <c r="I34" s="41">
        <v>0</v>
      </c>
      <c r="J34" s="40">
        <f t="shared" ref="J34:J35" si="28">(H34+I34)</f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3" customFormat="1" ht="15.75" customHeight="1">
      <c r="A35" s="37">
        <v>43706</v>
      </c>
      <c r="B35" s="38" t="s">
        <v>714</v>
      </c>
      <c r="C35" s="38" t="s">
        <v>13</v>
      </c>
      <c r="D35" s="38" t="s">
        <v>801</v>
      </c>
      <c r="E35" s="39">
        <v>263</v>
      </c>
      <c r="F35" s="39">
        <v>266</v>
      </c>
      <c r="G35" s="39">
        <v>0</v>
      </c>
      <c r="H35" s="41">
        <f t="shared" ref="H35" si="29">(E35-F35)*D35</f>
        <v>-3990</v>
      </c>
      <c r="I35" s="41">
        <v>0</v>
      </c>
      <c r="J35" s="42">
        <f t="shared" si="28"/>
        <v>-3990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3" customFormat="1" ht="15.75" customHeight="1">
      <c r="A36" s="37">
        <v>43705</v>
      </c>
      <c r="B36" s="38" t="s">
        <v>178</v>
      </c>
      <c r="C36" s="38" t="s">
        <v>10</v>
      </c>
      <c r="D36" s="38" t="s">
        <v>798</v>
      </c>
      <c r="E36" s="39">
        <v>404</v>
      </c>
      <c r="F36" s="39">
        <v>407.4</v>
      </c>
      <c r="G36" s="39">
        <v>410</v>
      </c>
      <c r="H36" s="40">
        <f t="shared" ref="H36" si="30">(F36-E36)*D36</f>
        <v>2923.9999999999804</v>
      </c>
      <c r="I36" s="41">
        <f t="shared" ref="I36" si="31">(G36-F36)*D36</f>
        <v>2236.0000000000196</v>
      </c>
      <c r="J36" s="40">
        <f t="shared" ref="J36" si="32">(H36+I36)</f>
        <v>5160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3" customFormat="1" ht="15.75" customHeight="1">
      <c r="A37" s="37">
        <v>43705</v>
      </c>
      <c r="B37" s="38" t="s">
        <v>143</v>
      </c>
      <c r="C37" s="38" t="s">
        <v>13</v>
      </c>
      <c r="D37" s="38" t="s">
        <v>160</v>
      </c>
      <c r="E37" s="39">
        <v>122.5</v>
      </c>
      <c r="F37" s="39">
        <v>121.5</v>
      </c>
      <c r="G37" s="39">
        <v>120.5</v>
      </c>
      <c r="H37" s="44">
        <f t="shared" ref="H37" si="33">SUM(E37-F37)*D37</f>
        <v>2850</v>
      </c>
      <c r="I37" s="44">
        <f t="shared" ref="I37" si="34">SUM(F37-G37)*D37</f>
        <v>2850</v>
      </c>
      <c r="J37" s="45">
        <f t="shared" ref="J37" si="35">SUM(H37+I37)</f>
        <v>5700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3" customFormat="1" ht="15.75" customHeight="1">
      <c r="A38" s="37">
        <v>43704</v>
      </c>
      <c r="B38" s="38" t="s">
        <v>274</v>
      </c>
      <c r="C38" s="38" t="s">
        <v>10</v>
      </c>
      <c r="D38" s="38" t="s">
        <v>587</v>
      </c>
      <c r="E38" s="39">
        <v>212</v>
      </c>
      <c r="F38" s="39">
        <v>212.3</v>
      </c>
      <c r="G38" s="39">
        <v>0</v>
      </c>
      <c r="H38" s="40">
        <f t="shared" ref="H38" si="36">(F38-E38)*D38</f>
        <v>495.00000000001876</v>
      </c>
      <c r="I38" s="41">
        <v>0</v>
      </c>
      <c r="J38" s="40">
        <f t="shared" ref="J38" si="37">(H38+I38)</f>
        <v>495.00000000001876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3" customFormat="1" ht="15.75" customHeight="1">
      <c r="A39" s="37">
        <v>43704</v>
      </c>
      <c r="B39" s="38" t="s">
        <v>92</v>
      </c>
      <c r="C39" s="38" t="s">
        <v>10</v>
      </c>
      <c r="D39" s="38" t="s">
        <v>59</v>
      </c>
      <c r="E39" s="39">
        <v>99.5</v>
      </c>
      <c r="F39" s="39">
        <v>100.6</v>
      </c>
      <c r="G39" s="39">
        <v>0</v>
      </c>
      <c r="H39" s="40">
        <f t="shared" ref="H39" si="38">(F39-E39)*D39</f>
        <v>3849.99999999998</v>
      </c>
      <c r="I39" s="41">
        <v>0</v>
      </c>
      <c r="J39" s="40">
        <f t="shared" ref="J39" si="39">(H39+I39)</f>
        <v>3849.99999999998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3" customFormat="1" ht="15.75" customHeight="1">
      <c r="A40" s="37">
        <v>43703</v>
      </c>
      <c r="B40" s="38" t="s">
        <v>163</v>
      </c>
      <c r="C40" s="38" t="s">
        <v>10</v>
      </c>
      <c r="D40" s="38" t="s">
        <v>198</v>
      </c>
      <c r="E40" s="39">
        <v>622.5</v>
      </c>
      <c r="F40" s="39">
        <v>617</v>
      </c>
      <c r="G40" s="39">
        <v>0</v>
      </c>
      <c r="H40" s="40">
        <f>(F40-E40)*D40</f>
        <v>-3025</v>
      </c>
      <c r="I40" s="41">
        <v>0</v>
      </c>
      <c r="J40" s="42">
        <f>H40</f>
        <v>-3025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33" customFormat="1" ht="15.75" customHeight="1">
      <c r="A41" s="37">
        <v>43703</v>
      </c>
      <c r="B41" s="38" t="s">
        <v>249</v>
      </c>
      <c r="C41" s="38" t="s">
        <v>10</v>
      </c>
      <c r="D41" s="38" t="s">
        <v>794</v>
      </c>
      <c r="E41" s="39">
        <v>357</v>
      </c>
      <c r="F41" s="39">
        <v>360.8</v>
      </c>
      <c r="G41" s="39">
        <v>362</v>
      </c>
      <c r="H41" s="40">
        <f t="shared" ref="H41" si="40">(F41-E41)*D41</f>
        <v>3724.0000000000109</v>
      </c>
      <c r="I41" s="41">
        <f t="shared" ref="I41" si="41">(G41-F41)*D41</f>
        <v>1175.9999999999889</v>
      </c>
      <c r="J41" s="40">
        <f t="shared" ref="J41" si="42">(H41+I41)</f>
        <v>4900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3" customFormat="1" ht="15.75" customHeight="1">
      <c r="A42" s="37">
        <v>43700</v>
      </c>
      <c r="B42" s="38" t="s">
        <v>184</v>
      </c>
      <c r="C42" s="38" t="s">
        <v>10</v>
      </c>
      <c r="D42" s="38" t="s">
        <v>54</v>
      </c>
      <c r="E42" s="39">
        <v>690</v>
      </c>
      <c r="F42" s="39">
        <v>690</v>
      </c>
      <c r="G42" s="39">
        <v>0</v>
      </c>
      <c r="H42" s="40">
        <f t="shared" ref="H42" si="43">(F42-E42)*D42</f>
        <v>0</v>
      </c>
      <c r="I42" s="41">
        <v>0</v>
      </c>
      <c r="J42" s="40">
        <f t="shared" ref="J42" si="44">(H42+I42)</f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3" customFormat="1" ht="15.75" customHeight="1">
      <c r="A43" s="37">
        <v>43700</v>
      </c>
      <c r="B43" s="38" t="s">
        <v>147</v>
      </c>
      <c r="C43" s="38" t="s">
        <v>10</v>
      </c>
      <c r="D43" s="38" t="s">
        <v>792</v>
      </c>
      <c r="E43" s="39">
        <v>101.5</v>
      </c>
      <c r="F43" s="39">
        <v>102.5</v>
      </c>
      <c r="G43" s="39">
        <v>0</v>
      </c>
      <c r="H43" s="40">
        <f t="shared" ref="H43" si="45">(F43-E43)*D43</f>
        <v>3450</v>
      </c>
      <c r="I43" s="41">
        <v>0</v>
      </c>
      <c r="J43" s="40">
        <f t="shared" ref="J43" si="46">(H43+I43)</f>
        <v>3450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3" customFormat="1" ht="15.75" customHeight="1">
      <c r="A44" s="37">
        <v>43699</v>
      </c>
      <c r="B44" s="38" t="s">
        <v>85</v>
      </c>
      <c r="C44" s="38" t="s">
        <v>13</v>
      </c>
      <c r="D44" s="38" t="s">
        <v>160</v>
      </c>
      <c r="E44" s="39">
        <v>122.5</v>
      </c>
      <c r="F44" s="39">
        <v>121.25</v>
      </c>
      <c r="G44" s="39">
        <v>0</v>
      </c>
      <c r="H44" s="41">
        <f t="shared" ref="H44" si="47">(E44-F44)*D44</f>
        <v>3562.5</v>
      </c>
      <c r="I44" s="41">
        <v>0</v>
      </c>
      <c r="J44" s="43">
        <f t="shared" ref="J44" si="48">(H44+I44)</f>
        <v>3562.5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3" customFormat="1" ht="15.75" customHeight="1">
      <c r="A45" s="37">
        <v>43699</v>
      </c>
      <c r="B45" s="38" t="s">
        <v>396</v>
      </c>
      <c r="C45" s="38" t="s">
        <v>13</v>
      </c>
      <c r="D45" s="38" t="s">
        <v>84</v>
      </c>
      <c r="E45" s="39">
        <v>245</v>
      </c>
      <c r="F45" s="39">
        <v>243.1</v>
      </c>
      <c r="G45" s="39">
        <v>0</v>
      </c>
      <c r="H45" s="41">
        <f t="shared" ref="H45" si="49">(E45-F45)*D45</f>
        <v>2755.0000000000082</v>
      </c>
      <c r="I45" s="41">
        <v>0</v>
      </c>
      <c r="J45" s="43">
        <f t="shared" ref="J45" si="50">(H45+I45)</f>
        <v>2755.0000000000082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33" customFormat="1" ht="15.75" customHeight="1">
      <c r="A46" s="37">
        <v>43697</v>
      </c>
      <c r="B46" s="38" t="s">
        <v>252</v>
      </c>
      <c r="C46" s="38" t="s">
        <v>13</v>
      </c>
      <c r="D46" s="38" t="s">
        <v>109</v>
      </c>
      <c r="E46" s="39">
        <v>355.5</v>
      </c>
      <c r="F46" s="39">
        <v>355.5</v>
      </c>
      <c r="G46" s="39">
        <v>0</v>
      </c>
      <c r="H46" s="41">
        <f t="shared" ref="H46" si="51">(E46-F46)*D46</f>
        <v>0</v>
      </c>
      <c r="I46" s="41">
        <v>0</v>
      </c>
      <c r="J46" s="43">
        <f t="shared" ref="J46" si="52">(H46+I46)</f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33" customFormat="1" ht="15.75" customHeight="1">
      <c r="A47" s="37">
        <v>43696</v>
      </c>
      <c r="B47" s="38" t="s">
        <v>18</v>
      </c>
      <c r="C47" s="38" t="s">
        <v>10</v>
      </c>
      <c r="D47" s="38" t="s">
        <v>197</v>
      </c>
      <c r="E47" s="39">
        <v>180</v>
      </c>
      <c r="F47" s="39">
        <v>181.25</v>
      </c>
      <c r="G47" s="39">
        <v>0</v>
      </c>
      <c r="H47" s="40">
        <f t="shared" ref="H47" si="53">(F47-E47)*D47</f>
        <v>2437.5</v>
      </c>
      <c r="I47" s="41">
        <v>0</v>
      </c>
      <c r="J47" s="40">
        <f t="shared" ref="J47" si="54">(H47+I47)</f>
        <v>2437.5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33" customFormat="1" ht="15.75" customHeight="1">
      <c r="A48" s="37">
        <v>43696</v>
      </c>
      <c r="B48" s="38" t="s">
        <v>108</v>
      </c>
      <c r="C48" s="38" t="s">
        <v>10</v>
      </c>
      <c r="D48" s="38" t="s">
        <v>14</v>
      </c>
      <c r="E48" s="39">
        <v>475</v>
      </c>
      <c r="F48" s="39">
        <v>475</v>
      </c>
      <c r="G48" s="39">
        <v>0</v>
      </c>
      <c r="H48" s="40">
        <f t="shared" ref="H48" si="55">(F48-E48)*D48</f>
        <v>0</v>
      </c>
      <c r="I48" s="41">
        <v>0</v>
      </c>
      <c r="J48" s="40">
        <f t="shared" ref="J48" si="56">(H48+I48)</f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33" customFormat="1" ht="15.75" customHeight="1">
      <c r="A49" s="37">
        <v>43693</v>
      </c>
      <c r="B49" s="38" t="s">
        <v>18</v>
      </c>
      <c r="C49" s="38" t="s">
        <v>10</v>
      </c>
      <c r="D49" s="38" t="s">
        <v>24</v>
      </c>
      <c r="E49" s="39">
        <v>176.5</v>
      </c>
      <c r="F49" s="39">
        <v>178.2</v>
      </c>
      <c r="G49" s="39">
        <v>0</v>
      </c>
      <c r="H49" s="40">
        <f t="shared" ref="H49" si="57">(F49-E49)*D49</f>
        <v>3399.9999999999773</v>
      </c>
      <c r="I49" s="41">
        <v>0</v>
      </c>
      <c r="J49" s="40">
        <f t="shared" ref="J49" si="58">(H49+I49)</f>
        <v>3399.9999999999773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33" customFormat="1" ht="15.75" customHeight="1">
      <c r="A50" s="37">
        <v>43693</v>
      </c>
      <c r="B50" s="38" t="s">
        <v>149</v>
      </c>
      <c r="C50" s="38" t="s">
        <v>10</v>
      </c>
      <c r="D50" s="38" t="s">
        <v>388</v>
      </c>
      <c r="E50" s="39">
        <v>106.5</v>
      </c>
      <c r="F50" s="39">
        <v>107.5</v>
      </c>
      <c r="G50" s="39">
        <v>108</v>
      </c>
      <c r="H50" s="40">
        <f t="shared" ref="H50" si="59">(F50-E50)*D50</f>
        <v>3300</v>
      </c>
      <c r="I50" s="41">
        <f t="shared" ref="I50" si="60">(G50-F50)*D50</f>
        <v>1650</v>
      </c>
      <c r="J50" s="40">
        <f t="shared" ref="J50" si="61">(H50+I50)</f>
        <v>4950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33" customFormat="1" ht="15.75" customHeight="1">
      <c r="A51" s="37">
        <v>43693</v>
      </c>
      <c r="B51" s="38" t="s">
        <v>476</v>
      </c>
      <c r="C51" s="38" t="s">
        <v>13</v>
      </c>
      <c r="D51" s="38" t="s">
        <v>88</v>
      </c>
      <c r="E51" s="39">
        <v>220</v>
      </c>
      <c r="F51" s="39">
        <v>220</v>
      </c>
      <c r="G51" s="39">
        <v>0</v>
      </c>
      <c r="H51" s="40">
        <f>(E51-F51)*D51</f>
        <v>0</v>
      </c>
      <c r="I51" s="41">
        <v>0</v>
      </c>
      <c r="J51" s="40">
        <f>H51</f>
        <v>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33" customFormat="1" ht="15.75" customHeight="1">
      <c r="A52" s="37">
        <v>43691</v>
      </c>
      <c r="B52" s="38" t="s">
        <v>82</v>
      </c>
      <c r="C52" s="38" t="s">
        <v>10</v>
      </c>
      <c r="D52" s="38" t="s">
        <v>23</v>
      </c>
      <c r="E52" s="39">
        <v>265</v>
      </c>
      <c r="F52" s="39">
        <v>267.5</v>
      </c>
      <c r="G52" s="39">
        <v>269</v>
      </c>
      <c r="H52" s="40">
        <f t="shared" ref="H52" si="62">(F52-E52)*D52</f>
        <v>3250</v>
      </c>
      <c r="I52" s="41">
        <f t="shared" ref="I52" si="63">(G52-F52)*D52</f>
        <v>1950</v>
      </c>
      <c r="J52" s="40">
        <f t="shared" ref="J52" si="64">(H52+I52)</f>
        <v>5200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33" customFormat="1" ht="15.75" customHeight="1">
      <c r="A53" s="37">
        <v>43690</v>
      </c>
      <c r="B53" s="38" t="s">
        <v>778</v>
      </c>
      <c r="C53" s="38" t="s">
        <v>10</v>
      </c>
      <c r="D53" s="38" t="s">
        <v>56</v>
      </c>
      <c r="E53" s="39">
        <v>501</v>
      </c>
      <c r="F53" s="39">
        <v>496</v>
      </c>
      <c r="G53" s="39">
        <v>0</v>
      </c>
      <c r="H53" s="40">
        <f>(F53-E53)*D53</f>
        <v>-3500</v>
      </c>
      <c r="I53" s="41">
        <v>0</v>
      </c>
      <c r="J53" s="42">
        <f>H53</f>
        <v>-3500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33" customFormat="1" ht="15.75" customHeight="1">
      <c r="A54" s="37">
        <v>43690</v>
      </c>
      <c r="B54" s="38" t="s">
        <v>20</v>
      </c>
      <c r="C54" s="38" t="s">
        <v>10</v>
      </c>
      <c r="D54" s="38" t="s">
        <v>204</v>
      </c>
      <c r="E54" s="39">
        <v>181.5</v>
      </c>
      <c r="F54" s="39">
        <v>179.5</v>
      </c>
      <c r="G54" s="39">
        <v>0</v>
      </c>
      <c r="H54" s="40">
        <f>(F54-E54)*D54</f>
        <v>-3800</v>
      </c>
      <c r="I54" s="41">
        <v>0</v>
      </c>
      <c r="J54" s="42">
        <f>H54</f>
        <v>-3800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33" customFormat="1" ht="15.75" customHeight="1">
      <c r="A55" s="37">
        <v>43686</v>
      </c>
      <c r="B55" s="38" t="s">
        <v>271</v>
      </c>
      <c r="C55" s="38" t="s">
        <v>10</v>
      </c>
      <c r="D55" s="38" t="s">
        <v>258</v>
      </c>
      <c r="E55" s="39">
        <v>1530</v>
      </c>
      <c r="F55" s="39">
        <v>1535</v>
      </c>
      <c r="G55" s="39">
        <v>0</v>
      </c>
      <c r="H55" s="40">
        <f t="shared" ref="H55" si="65">(F55-E55)*D55</f>
        <v>1250</v>
      </c>
      <c r="I55" s="41">
        <v>0</v>
      </c>
      <c r="J55" s="40">
        <f t="shared" ref="J55" si="66">(H55+I55)</f>
        <v>1250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33" customFormat="1" ht="15.75" customHeight="1">
      <c r="A56" s="37">
        <v>43686</v>
      </c>
      <c r="B56" s="38" t="s">
        <v>212</v>
      </c>
      <c r="C56" s="38" t="s">
        <v>10</v>
      </c>
      <c r="D56" s="38" t="s">
        <v>25</v>
      </c>
      <c r="E56" s="39">
        <v>161</v>
      </c>
      <c r="F56" s="39">
        <v>162.5</v>
      </c>
      <c r="G56" s="39">
        <v>163.5</v>
      </c>
      <c r="H56" s="40">
        <f t="shared" ref="H56" si="67">(F56-E56)*D56</f>
        <v>3300</v>
      </c>
      <c r="I56" s="41">
        <f t="shared" ref="I56" si="68">(G56-F56)*D56</f>
        <v>2200</v>
      </c>
      <c r="J56" s="40">
        <f t="shared" ref="J56" si="69">(H56+I56)</f>
        <v>5500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33" customFormat="1" ht="15.75" customHeight="1">
      <c r="A57" s="37">
        <v>43685</v>
      </c>
      <c r="B57" s="38" t="s">
        <v>184</v>
      </c>
      <c r="C57" s="38" t="s">
        <v>10</v>
      </c>
      <c r="D57" s="38" t="s">
        <v>54</v>
      </c>
      <c r="E57" s="39">
        <v>680</v>
      </c>
      <c r="F57" s="39">
        <v>679.5</v>
      </c>
      <c r="G57" s="39">
        <v>0</v>
      </c>
      <c r="H57" s="40">
        <f>(F57-E57)*D57</f>
        <v>-250</v>
      </c>
      <c r="I57" s="41">
        <v>0</v>
      </c>
      <c r="J57" s="42">
        <f>H57</f>
        <v>-250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s="33" customFormat="1" ht="15.75" customHeight="1">
      <c r="A58" s="37">
        <v>43684</v>
      </c>
      <c r="B58" s="38" t="s">
        <v>178</v>
      </c>
      <c r="C58" s="38" t="s">
        <v>10</v>
      </c>
      <c r="D58" s="38" t="s">
        <v>109</v>
      </c>
      <c r="E58" s="39">
        <v>399</v>
      </c>
      <c r="F58" s="39">
        <v>398</v>
      </c>
      <c r="G58" s="39">
        <v>0</v>
      </c>
      <c r="H58" s="40">
        <f>(F58-E58)*D58</f>
        <v>-900</v>
      </c>
      <c r="I58" s="41">
        <v>0</v>
      </c>
      <c r="J58" s="42">
        <f>H58</f>
        <v>-900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s="33" customFormat="1" ht="15.75" customHeight="1">
      <c r="A59" s="37">
        <v>43684</v>
      </c>
      <c r="B59" s="38" t="s">
        <v>81</v>
      </c>
      <c r="C59" s="38" t="s">
        <v>10</v>
      </c>
      <c r="D59" s="38" t="s">
        <v>226</v>
      </c>
      <c r="E59" s="39">
        <v>108.25</v>
      </c>
      <c r="F59" s="39">
        <v>108.3</v>
      </c>
      <c r="G59" s="39">
        <v>0</v>
      </c>
      <c r="H59" s="40">
        <f t="shared" ref="H59" si="70">(F59-E59)*D59</f>
        <v>159.99999999999091</v>
      </c>
      <c r="I59" s="41">
        <v>0</v>
      </c>
      <c r="J59" s="40">
        <f t="shared" ref="J59" si="71">(H59+I59)</f>
        <v>159.99999999999091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s="33" customFormat="1" ht="15.75" customHeight="1">
      <c r="A60" s="37">
        <v>43683</v>
      </c>
      <c r="B60" s="38" t="s">
        <v>167</v>
      </c>
      <c r="C60" s="38" t="s">
        <v>13</v>
      </c>
      <c r="D60" s="38" t="s">
        <v>56</v>
      </c>
      <c r="E60" s="39">
        <v>485</v>
      </c>
      <c r="F60" s="39">
        <v>491</v>
      </c>
      <c r="G60" s="39">
        <v>0</v>
      </c>
      <c r="H60" s="41">
        <f t="shared" ref="H60" si="72">(E60-F60)*D60</f>
        <v>-4200</v>
      </c>
      <c r="I60" s="41">
        <v>0</v>
      </c>
      <c r="J60" s="42">
        <f t="shared" ref="J60" si="73">(H60+I60)</f>
        <v>-4200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s="33" customFormat="1" ht="15.75" customHeight="1">
      <c r="A61" s="37">
        <v>43683</v>
      </c>
      <c r="B61" s="38" t="s">
        <v>608</v>
      </c>
      <c r="C61" s="38" t="s">
        <v>10</v>
      </c>
      <c r="D61" s="38" t="s">
        <v>109</v>
      </c>
      <c r="E61" s="39">
        <v>383.5</v>
      </c>
      <c r="F61" s="39">
        <v>386.5</v>
      </c>
      <c r="G61" s="39">
        <v>0</v>
      </c>
      <c r="H61" s="40">
        <f t="shared" ref="H61" si="74">(F61-E61)*D61</f>
        <v>2700</v>
      </c>
      <c r="I61" s="41">
        <v>0</v>
      </c>
      <c r="J61" s="40">
        <f t="shared" ref="J61" si="75">(H61+I61)</f>
        <v>2700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s="33" customFormat="1" ht="15.75" customHeight="1">
      <c r="A62" s="37">
        <v>43683</v>
      </c>
      <c r="B62" s="38" t="s">
        <v>21</v>
      </c>
      <c r="C62" s="38" t="s">
        <v>10</v>
      </c>
      <c r="D62" s="38" t="s">
        <v>40</v>
      </c>
      <c r="E62" s="39">
        <v>345</v>
      </c>
      <c r="F62" s="39">
        <v>348.3</v>
      </c>
      <c r="G62" s="39">
        <v>0</v>
      </c>
      <c r="H62" s="40">
        <f t="shared" ref="H62" si="76">(F62-E62)*D62</f>
        <v>3300.0000000000114</v>
      </c>
      <c r="I62" s="41">
        <v>0</v>
      </c>
      <c r="J62" s="40">
        <f t="shared" ref="J62" si="77">(H62+I62)</f>
        <v>3300.0000000000114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s="33" customFormat="1" ht="15.75" customHeight="1">
      <c r="A63" s="37">
        <v>43682</v>
      </c>
      <c r="B63" s="38" t="s">
        <v>261</v>
      </c>
      <c r="C63" s="38" t="s">
        <v>10</v>
      </c>
      <c r="D63" s="38" t="s">
        <v>39</v>
      </c>
      <c r="E63" s="39">
        <v>238</v>
      </c>
      <c r="F63" s="39">
        <v>239.8</v>
      </c>
      <c r="G63" s="39">
        <v>0</v>
      </c>
      <c r="H63" s="40">
        <f t="shared" ref="H63" si="78">(F63-E63)*D63</f>
        <v>2700.0000000000173</v>
      </c>
      <c r="I63" s="41">
        <v>0</v>
      </c>
      <c r="J63" s="40">
        <f t="shared" ref="J63" si="79">(H63+I63)</f>
        <v>2700.0000000000173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33" customFormat="1" ht="15.75" customHeight="1">
      <c r="A64" s="37">
        <v>43679</v>
      </c>
      <c r="B64" s="38" t="s">
        <v>92</v>
      </c>
      <c r="C64" s="38" t="s">
        <v>13</v>
      </c>
      <c r="D64" s="38" t="s">
        <v>94</v>
      </c>
      <c r="E64" s="39">
        <v>102.5</v>
      </c>
      <c r="F64" s="39">
        <v>101.45</v>
      </c>
      <c r="G64" s="39">
        <v>0</v>
      </c>
      <c r="H64" s="40">
        <f>(E64-F64)*D64</f>
        <v>3569.9999999999905</v>
      </c>
      <c r="I64" s="41">
        <v>0</v>
      </c>
      <c r="J64" s="40">
        <f>H64</f>
        <v>3569.9999999999905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33" customFormat="1" ht="15.75" customHeight="1">
      <c r="A65" s="37">
        <v>43679</v>
      </c>
      <c r="B65" s="38" t="s">
        <v>65</v>
      </c>
      <c r="C65" s="38" t="s">
        <v>13</v>
      </c>
      <c r="D65" s="38" t="s">
        <v>40</v>
      </c>
      <c r="E65" s="39">
        <v>353</v>
      </c>
      <c r="F65" s="39">
        <v>357</v>
      </c>
      <c r="G65" s="39">
        <v>0</v>
      </c>
      <c r="H65" s="41">
        <f t="shared" ref="H65" si="80">(E65-F65)*D65</f>
        <v>-4000</v>
      </c>
      <c r="I65" s="41">
        <v>0</v>
      </c>
      <c r="J65" s="42">
        <f t="shared" ref="J65" si="81">(H65+I65)</f>
        <v>-4000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33" customFormat="1" ht="15.75" customHeight="1">
      <c r="A66" s="37">
        <v>43678</v>
      </c>
      <c r="B66" s="38" t="s">
        <v>752</v>
      </c>
      <c r="C66" s="38" t="s">
        <v>13</v>
      </c>
      <c r="D66" s="38" t="s">
        <v>119</v>
      </c>
      <c r="E66" s="39">
        <v>440.5</v>
      </c>
      <c r="F66" s="39">
        <v>437</v>
      </c>
      <c r="G66" s="39">
        <v>0</v>
      </c>
      <c r="H66" s="40">
        <f>(E66-F66)*D66</f>
        <v>2800</v>
      </c>
      <c r="I66" s="41">
        <v>0</v>
      </c>
      <c r="J66" s="40">
        <f>H66</f>
        <v>2800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s="33" customFormat="1" ht="15.75" customHeight="1">
      <c r="A67" s="37">
        <v>43678</v>
      </c>
      <c r="B67" s="38" t="s">
        <v>15</v>
      </c>
      <c r="C67" s="38" t="s">
        <v>10</v>
      </c>
      <c r="D67" s="38" t="s">
        <v>226</v>
      </c>
      <c r="E67" s="39">
        <v>100</v>
      </c>
      <c r="F67" s="39">
        <v>98.75</v>
      </c>
      <c r="G67" s="39">
        <v>0</v>
      </c>
      <c r="H67" s="40">
        <f>(F67-E67)*D67</f>
        <v>-4000</v>
      </c>
      <c r="I67" s="41">
        <v>0</v>
      </c>
      <c r="J67" s="42">
        <f>H67</f>
        <v>-4000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33" customFormat="1" ht="15.75" customHeight="1">
      <c r="A68" s="87" t="s">
        <v>751</v>
      </c>
      <c r="B68" s="87"/>
      <c r="C68" s="87"/>
      <c r="D68" s="87" t="s">
        <v>248</v>
      </c>
      <c r="E68" s="87"/>
      <c r="F68" s="87"/>
      <c r="G68" s="87"/>
      <c r="H68" s="87"/>
      <c r="I68" s="87"/>
      <c r="J68" s="56">
        <f>SUM(J8:J67)</f>
        <v>112864.99999999987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s="62" customFormat="1" ht="15.75" customHeight="1">
      <c r="A69" s="69"/>
      <c r="B69" s="70"/>
      <c r="C69" s="70"/>
      <c r="D69" s="70"/>
      <c r="E69" s="71"/>
      <c r="F69" s="71"/>
      <c r="G69" s="71"/>
      <c r="H69" s="72"/>
      <c r="I69" s="73"/>
      <c r="J69" s="72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</row>
    <row r="70" spans="1:31" s="33" customFormat="1" ht="15.75" customHeight="1">
      <c r="A70" s="37">
        <v>43677</v>
      </c>
      <c r="B70" s="38" t="s">
        <v>249</v>
      </c>
      <c r="C70" s="38" t="s">
        <v>10</v>
      </c>
      <c r="D70" s="38" t="s">
        <v>109</v>
      </c>
      <c r="E70" s="39">
        <v>380</v>
      </c>
      <c r="F70" s="39">
        <v>378</v>
      </c>
      <c r="G70" s="39">
        <v>0</v>
      </c>
      <c r="H70" s="40">
        <f>(F70-E70)*D70</f>
        <v>-1800</v>
      </c>
      <c r="I70" s="41">
        <v>0</v>
      </c>
      <c r="J70" s="42">
        <f>H70</f>
        <v>-1800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s="33" customFormat="1" ht="15.75" customHeight="1">
      <c r="A71" s="37">
        <v>43677</v>
      </c>
      <c r="B71" s="38" t="s">
        <v>138</v>
      </c>
      <c r="C71" s="38" t="s">
        <v>13</v>
      </c>
      <c r="D71" s="38" t="s">
        <v>569</v>
      </c>
      <c r="E71" s="39">
        <v>107.5</v>
      </c>
      <c r="F71" s="39">
        <v>107.85</v>
      </c>
      <c r="G71" s="39">
        <v>0</v>
      </c>
      <c r="H71" s="41">
        <f t="shared" ref="H71" si="82">(E71-F71)*D71</f>
        <v>-1137.4999999999816</v>
      </c>
      <c r="I71" s="41">
        <v>0</v>
      </c>
      <c r="J71" s="42">
        <f t="shared" ref="J71" si="83">(H71+I71)</f>
        <v>-1137.4999999999816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33" customFormat="1" ht="15.75" customHeight="1">
      <c r="A72" s="37">
        <v>43676</v>
      </c>
      <c r="B72" s="38" t="s">
        <v>745</v>
      </c>
      <c r="C72" s="38" t="s">
        <v>13</v>
      </c>
      <c r="D72" s="38" t="s">
        <v>746</v>
      </c>
      <c r="E72" s="39">
        <v>93.25</v>
      </c>
      <c r="F72" s="39">
        <v>91.5</v>
      </c>
      <c r="G72" s="39">
        <v>0</v>
      </c>
      <c r="H72" s="40">
        <f>(E72-F72)*D72</f>
        <v>6475</v>
      </c>
      <c r="I72" s="41">
        <v>0</v>
      </c>
      <c r="J72" s="40">
        <f>H72</f>
        <v>6475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33" customFormat="1" ht="15.75" customHeight="1">
      <c r="A73" s="37">
        <v>43676</v>
      </c>
      <c r="B73" s="38" t="s">
        <v>476</v>
      </c>
      <c r="C73" s="38" t="s">
        <v>13</v>
      </c>
      <c r="D73" s="38" t="s">
        <v>146</v>
      </c>
      <c r="E73" s="39">
        <v>205.5</v>
      </c>
      <c r="F73" s="39">
        <v>205</v>
      </c>
      <c r="G73" s="39">
        <v>0</v>
      </c>
      <c r="H73" s="40">
        <f>(F73-E73)*D73</f>
        <v>-850</v>
      </c>
      <c r="I73" s="41">
        <v>0</v>
      </c>
      <c r="J73" s="42">
        <f>H73</f>
        <v>-850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33" customFormat="1" ht="15.75" customHeight="1">
      <c r="A74" s="37">
        <v>43675</v>
      </c>
      <c r="B74" s="38" t="s">
        <v>608</v>
      </c>
      <c r="C74" s="38" t="s">
        <v>10</v>
      </c>
      <c r="D74" s="38" t="s">
        <v>109</v>
      </c>
      <c r="E74" s="39">
        <v>394</v>
      </c>
      <c r="F74" s="39">
        <v>391.5</v>
      </c>
      <c r="G74" s="39">
        <v>0</v>
      </c>
      <c r="H74" s="40">
        <f>(F74-E74)*D74</f>
        <v>-2250</v>
      </c>
      <c r="I74" s="41">
        <v>0</v>
      </c>
      <c r="J74" s="42">
        <f>H74</f>
        <v>-2250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33" customFormat="1" ht="15.75" customHeight="1">
      <c r="A75" s="37">
        <v>43675</v>
      </c>
      <c r="B75" s="38" t="s">
        <v>304</v>
      </c>
      <c r="C75" s="38" t="s">
        <v>13</v>
      </c>
      <c r="D75" s="38" t="s">
        <v>39</v>
      </c>
      <c r="E75" s="39">
        <v>237.5</v>
      </c>
      <c r="F75" s="39">
        <v>241</v>
      </c>
      <c r="G75" s="39">
        <v>0</v>
      </c>
      <c r="H75" s="40">
        <f>(E75-F75)*D75</f>
        <v>-5250</v>
      </c>
      <c r="I75" s="41">
        <v>0</v>
      </c>
      <c r="J75" s="42">
        <f>H75</f>
        <v>-5250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33" customFormat="1" ht="15.75" customHeight="1">
      <c r="A76" s="37">
        <v>43672</v>
      </c>
      <c r="B76" s="38" t="s">
        <v>261</v>
      </c>
      <c r="C76" s="38" t="s">
        <v>13</v>
      </c>
      <c r="D76" s="38" t="s">
        <v>39</v>
      </c>
      <c r="E76" s="39">
        <v>231</v>
      </c>
      <c r="F76" s="39">
        <v>234</v>
      </c>
      <c r="G76" s="39">
        <v>0</v>
      </c>
      <c r="H76" s="41">
        <f t="shared" ref="H76" si="84">(E76-F76)*D76</f>
        <v>-4500</v>
      </c>
      <c r="I76" s="41">
        <v>0</v>
      </c>
      <c r="J76" s="42">
        <f t="shared" ref="J76" si="85">(H76+I76)</f>
        <v>-4500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s="33" customFormat="1" ht="15.75" customHeight="1">
      <c r="A77" s="37">
        <v>43672</v>
      </c>
      <c r="B77" s="38" t="s">
        <v>154</v>
      </c>
      <c r="C77" s="38" t="s">
        <v>13</v>
      </c>
      <c r="D77" s="38" t="s">
        <v>409</v>
      </c>
      <c r="E77" s="39">
        <v>309.8</v>
      </c>
      <c r="F77" s="39">
        <v>306.55</v>
      </c>
      <c r="G77" s="39">
        <v>0</v>
      </c>
      <c r="H77" s="41">
        <f t="shared" ref="H77" si="86">(E77-F77)*D77</f>
        <v>3737.5</v>
      </c>
      <c r="I77" s="41">
        <v>0</v>
      </c>
      <c r="J77" s="43">
        <f t="shared" ref="J77" si="87">(H77+I77)</f>
        <v>3737.5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s="33" customFormat="1" ht="15.75" customHeight="1">
      <c r="A78" s="37">
        <v>43671</v>
      </c>
      <c r="B78" s="38" t="s">
        <v>37</v>
      </c>
      <c r="C78" s="38" t="s">
        <v>10</v>
      </c>
      <c r="D78" s="38" t="s">
        <v>40</v>
      </c>
      <c r="E78" s="39">
        <v>356.5</v>
      </c>
      <c r="F78" s="39">
        <v>359.6</v>
      </c>
      <c r="G78" s="39">
        <v>361.5</v>
      </c>
      <c r="H78" s="40">
        <f t="shared" ref="H78" si="88">(F78-E78)*D78</f>
        <v>3100.0000000000227</v>
      </c>
      <c r="I78" s="41">
        <f t="shared" ref="I78" si="89">(G78-F78)*D78</f>
        <v>1899.9999999999773</v>
      </c>
      <c r="J78" s="40">
        <f t="shared" ref="J78" si="90">(H78+I78)</f>
        <v>5000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s="33" customFormat="1" ht="15.75" customHeight="1">
      <c r="A79" s="37">
        <v>43671</v>
      </c>
      <c r="B79" s="38" t="s">
        <v>736</v>
      </c>
      <c r="C79" s="38" t="s">
        <v>13</v>
      </c>
      <c r="D79" s="38" t="s">
        <v>197</v>
      </c>
      <c r="E79" s="39">
        <v>178.75</v>
      </c>
      <c r="F79" s="39">
        <v>177.05</v>
      </c>
      <c r="G79" s="39">
        <v>175.75</v>
      </c>
      <c r="H79" s="44">
        <f t="shared" ref="H79" si="91">SUM(E79-F79)*D79</f>
        <v>3314.9999999999777</v>
      </c>
      <c r="I79" s="44">
        <f t="shared" ref="I79" si="92">SUM(F79-G79)*D79</f>
        <v>2535.0000000000223</v>
      </c>
      <c r="J79" s="45">
        <f t="shared" ref="J79" si="93">SUM(H79+I79)</f>
        <v>5850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s="33" customFormat="1" ht="15.75" customHeight="1">
      <c r="A80" s="37">
        <v>43670</v>
      </c>
      <c r="B80" s="38" t="s">
        <v>732</v>
      </c>
      <c r="C80" s="38" t="s">
        <v>13</v>
      </c>
      <c r="D80" s="38" t="s">
        <v>733</v>
      </c>
      <c r="E80" s="39">
        <v>380</v>
      </c>
      <c r="F80" s="39">
        <v>374</v>
      </c>
      <c r="G80" s="39">
        <v>374</v>
      </c>
      <c r="H80" s="44">
        <f t="shared" ref="H80:H81" si="94">SUM(E80-F80)*D80</f>
        <v>5550</v>
      </c>
      <c r="I80" s="44">
        <f t="shared" ref="I80:I81" si="95">SUM(F80-G80)*D80</f>
        <v>0</v>
      </c>
      <c r="J80" s="45">
        <f t="shared" ref="J80:J81" si="96">SUM(H80+I80)</f>
        <v>5550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s="33" customFormat="1" ht="15.75" customHeight="1">
      <c r="A81" s="37">
        <v>43670</v>
      </c>
      <c r="B81" s="38" t="s">
        <v>95</v>
      </c>
      <c r="C81" s="38" t="s">
        <v>13</v>
      </c>
      <c r="D81" s="38" t="s">
        <v>88</v>
      </c>
      <c r="E81" s="39">
        <v>221</v>
      </c>
      <c r="F81" s="39">
        <v>219.1</v>
      </c>
      <c r="G81" s="39">
        <v>218</v>
      </c>
      <c r="H81" s="44">
        <f t="shared" si="94"/>
        <v>3040.0000000000091</v>
      </c>
      <c r="I81" s="44">
        <f t="shared" si="95"/>
        <v>1759.9999999999909</v>
      </c>
      <c r="J81" s="45">
        <f t="shared" si="96"/>
        <v>4800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s="33" customFormat="1" ht="15.75" customHeight="1">
      <c r="A82" s="37">
        <v>43669</v>
      </c>
      <c r="B82" s="38" t="s">
        <v>42</v>
      </c>
      <c r="C82" s="38" t="s">
        <v>10</v>
      </c>
      <c r="D82" s="38" t="s">
        <v>451</v>
      </c>
      <c r="E82" s="39">
        <v>133</v>
      </c>
      <c r="F82" s="39">
        <v>133</v>
      </c>
      <c r="G82" s="39">
        <v>0</v>
      </c>
      <c r="H82" s="41">
        <f t="shared" ref="H82" si="97">(E82-F82)*D82</f>
        <v>0</v>
      </c>
      <c r="I82" s="41">
        <v>0</v>
      </c>
      <c r="J82" s="43">
        <f t="shared" ref="J82" si="98">(H82+I82)</f>
        <v>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s="33" customFormat="1" ht="15.75" customHeight="1">
      <c r="A83" s="37">
        <v>43669</v>
      </c>
      <c r="B83" s="38" t="s">
        <v>242</v>
      </c>
      <c r="C83" s="38" t="s">
        <v>10</v>
      </c>
      <c r="D83" s="38" t="s">
        <v>289</v>
      </c>
      <c r="E83" s="39">
        <v>415</v>
      </c>
      <c r="F83" s="39">
        <v>415</v>
      </c>
      <c r="G83" s="39">
        <v>0</v>
      </c>
      <c r="H83" s="41">
        <f t="shared" ref="H83:H84" si="99">(E83-F83)*D83</f>
        <v>0</v>
      </c>
      <c r="I83" s="41">
        <v>0</v>
      </c>
      <c r="J83" s="43">
        <f t="shared" ref="J83:J84" si="100">(H83+I83)</f>
        <v>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s="33" customFormat="1" ht="15.75" customHeight="1">
      <c r="A84" s="37">
        <v>43669</v>
      </c>
      <c r="B84" s="38" t="s">
        <v>81</v>
      </c>
      <c r="C84" s="38" t="s">
        <v>13</v>
      </c>
      <c r="D84" s="38" t="s">
        <v>422</v>
      </c>
      <c r="E84" s="39">
        <v>115.5</v>
      </c>
      <c r="F84" s="39">
        <v>116.75</v>
      </c>
      <c r="G84" s="39">
        <v>0</v>
      </c>
      <c r="H84" s="41">
        <f t="shared" si="99"/>
        <v>-3812.5</v>
      </c>
      <c r="I84" s="41">
        <v>0</v>
      </c>
      <c r="J84" s="42">
        <f t="shared" si="100"/>
        <v>-3812.5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33" customFormat="1" ht="15.75" customHeight="1">
      <c r="A85" s="37">
        <v>43668</v>
      </c>
      <c r="B85" s="38" t="s">
        <v>66</v>
      </c>
      <c r="C85" s="38" t="s">
        <v>10</v>
      </c>
      <c r="D85" s="38" t="s">
        <v>121</v>
      </c>
      <c r="E85" s="39">
        <v>139.5</v>
      </c>
      <c r="F85" s="39">
        <v>140.4</v>
      </c>
      <c r="G85" s="39">
        <v>0</v>
      </c>
      <c r="H85" s="40">
        <f t="shared" ref="H85" si="101">(F85-E85)*D85</f>
        <v>2250.0000000000141</v>
      </c>
      <c r="I85" s="41">
        <v>0</v>
      </c>
      <c r="J85" s="40">
        <f t="shared" ref="J85" si="102">(H85+I85)</f>
        <v>2250.0000000000141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s="33" customFormat="1" ht="15.75" customHeight="1">
      <c r="A86" s="37">
        <v>43665</v>
      </c>
      <c r="B86" s="38" t="s">
        <v>81</v>
      </c>
      <c r="C86" s="38" t="s">
        <v>13</v>
      </c>
      <c r="D86" s="38" t="s">
        <v>67</v>
      </c>
      <c r="E86" s="39">
        <v>119</v>
      </c>
      <c r="F86" s="39">
        <v>117.8</v>
      </c>
      <c r="G86" s="39">
        <v>117</v>
      </c>
      <c r="H86" s="44">
        <f>SUM(E86-F86)*D86</f>
        <v>3540.0000000000082</v>
      </c>
      <c r="I86" s="44">
        <f>SUM(F86-G86)*D86</f>
        <v>2359.9999999999918</v>
      </c>
      <c r="J86" s="45">
        <f>SUM(H86+I86)</f>
        <v>5900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33" customFormat="1" ht="15.75" customHeight="1">
      <c r="A87" s="37">
        <v>43665</v>
      </c>
      <c r="B87" s="38" t="s">
        <v>726</v>
      </c>
      <c r="C87" s="38" t="s">
        <v>13</v>
      </c>
      <c r="D87" s="38" t="s">
        <v>115</v>
      </c>
      <c r="E87" s="39">
        <v>289</v>
      </c>
      <c r="F87" s="39">
        <v>285</v>
      </c>
      <c r="G87" s="39">
        <v>285</v>
      </c>
      <c r="H87" s="41">
        <f t="shared" ref="H87" si="103">(E87-F87)*D87</f>
        <v>4800</v>
      </c>
      <c r="I87" s="41">
        <v>0</v>
      </c>
      <c r="J87" s="43">
        <f t="shared" ref="J87" si="104">(H87+I87)</f>
        <v>4800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s="33" customFormat="1" ht="15.75" customHeight="1">
      <c r="A88" s="37">
        <v>43665</v>
      </c>
      <c r="B88" s="38" t="s">
        <v>154</v>
      </c>
      <c r="C88" s="38" t="s">
        <v>10</v>
      </c>
      <c r="D88" s="38" t="s">
        <v>110</v>
      </c>
      <c r="E88" s="39">
        <v>323</v>
      </c>
      <c r="F88" s="39">
        <v>324.45</v>
      </c>
      <c r="G88" s="39">
        <v>0</v>
      </c>
      <c r="H88" s="40">
        <f t="shared" ref="H88" si="105">(F88-E88)*D88</f>
        <v>1594.9999999999875</v>
      </c>
      <c r="I88" s="41">
        <v>0</v>
      </c>
      <c r="J88" s="40">
        <f t="shared" ref="J88" si="106">(H88+I88)</f>
        <v>1594.9999999999875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s="33" customFormat="1" ht="15.75" customHeight="1">
      <c r="A89" s="37">
        <v>43664</v>
      </c>
      <c r="B89" s="38" t="s">
        <v>144</v>
      </c>
      <c r="C89" s="38" t="s">
        <v>10</v>
      </c>
      <c r="D89" s="38" t="s">
        <v>119</v>
      </c>
      <c r="E89" s="39">
        <v>434</v>
      </c>
      <c r="F89" s="39">
        <v>429</v>
      </c>
      <c r="G89" s="39">
        <v>0</v>
      </c>
      <c r="H89" s="40">
        <f t="shared" ref="H89" si="107">(F89-E89)*D89</f>
        <v>-4000</v>
      </c>
      <c r="I89" s="40">
        <v>0</v>
      </c>
      <c r="J89" s="42">
        <f t="shared" ref="J89" si="108">(H89+I89)</f>
        <v>-4000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s="33" customFormat="1" ht="15.75" customHeight="1">
      <c r="A90" s="37">
        <v>43664</v>
      </c>
      <c r="B90" s="38" t="s">
        <v>212</v>
      </c>
      <c r="C90" s="38" t="s">
        <v>10</v>
      </c>
      <c r="D90" s="38" t="s">
        <v>204</v>
      </c>
      <c r="E90" s="39">
        <v>186</v>
      </c>
      <c r="F90" s="39">
        <v>184</v>
      </c>
      <c r="G90" s="39">
        <v>0</v>
      </c>
      <c r="H90" s="40">
        <f t="shared" ref="H90:H91" si="109">(F90-E90)*D90</f>
        <v>-3800</v>
      </c>
      <c r="I90" s="40">
        <v>0</v>
      </c>
      <c r="J90" s="42">
        <f t="shared" ref="J90:J91" si="110">(H90+I90)</f>
        <v>-3800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s="33" customFormat="1" ht="15.75" customHeight="1">
      <c r="A91" s="37">
        <v>43664</v>
      </c>
      <c r="B91" s="38" t="s">
        <v>66</v>
      </c>
      <c r="C91" s="38" t="s">
        <v>10</v>
      </c>
      <c r="D91" s="38" t="s">
        <v>497</v>
      </c>
      <c r="E91" s="39">
        <v>135.1</v>
      </c>
      <c r="F91" s="39">
        <v>136.5</v>
      </c>
      <c r="G91" s="39">
        <v>0</v>
      </c>
      <c r="H91" s="40">
        <f t="shared" si="109"/>
        <v>3626.0000000000146</v>
      </c>
      <c r="I91" s="41">
        <v>0</v>
      </c>
      <c r="J91" s="40">
        <f t="shared" si="110"/>
        <v>3626.0000000000146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s="33" customFormat="1" ht="15.75" customHeight="1">
      <c r="A92" s="37">
        <v>43663</v>
      </c>
      <c r="B92" s="38" t="s">
        <v>18</v>
      </c>
      <c r="C92" s="38" t="s">
        <v>10</v>
      </c>
      <c r="D92" s="38" t="s">
        <v>105</v>
      </c>
      <c r="E92" s="39">
        <v>191.5</v>
      </c>
      <c r="F92" s="39">
        <v>191</v>
      </c>
      <c r="G92" s="39">
        <v>0</v>
      </c>
      <c r="H92" s="40">
        <f t="shared" ref="H92" si="111">(F92-E92)*D92</f>
        <v>-925</v>
      </c>
      <c r="I92" s="40">
        <v>0</v>
      </c>
      <c r="J92" s="42">
        <f t="shared" ref="J92" si="112">(H92+I92)</f>
        <v>-925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s="33" customFormat="1" ht="15.75" customHeight="1">
      <c r="A93" s="37">
        <v>43663</v>
      </c>
      <c r="B93" s="38" t="s">
        <v>303</v>
      </c>
      <c r="C93" s="38" t="s">
        <v>10</v>
      </c>
      <c r="D93" s="38" t="s">
        <v>104</v>
      </c>
      <c r="E93" s="39">
        <v>264</v>
      </c>
      <c r="F93" s="39">
        <v>264.25</v>
      </c>
      <c r="G93" s="39">
        <v>0</v>
      </c>
      <c r="H93" s="40">
        <f t="shared" ref="H93" si="113">(F93-E93)*D93</f>
        <v>337.5</v>
      </c>
      <c r="I93" s="41">
        <v>0</v>
      </c>
      <c r="J93" s="40">
        <f t="shared" ref="J93" si="114">(H93+I93)</f>
        <v>337.5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s="33" customFormat="1" ht="15.75" customHeight="1">
      <c r="A94" s="37">
        <v>43662</v>
      </c>
      <c r="B94" s="38" t="s">
        <v>713</v>
      </c>
      <c r="C94" s="38" t="s">
        <v>10</v>
      </c>
      <c r="D94" s="38" t="s">
        <v>112</v>
      </c>
      <c r="E94" s="39">
        <v>144</v>
      </c>
      <c r="F94" s="39">
        <v>144</v>
      </c>
      <c r="G94" s="39">
        <v>0</v>
      </c>
      <c r="H94" s="41">
        <f t="shared" ref="H94:H95" si="115">(E94-F94)*D94</f>
        <v>0</v>
      </c>
      <c r="I94" s="41">
        <v>0</v>
      </c>
      <c r="J94" s="43">
        <f t="shared" ref="J94:J95" si="116">(H94+I94)</f>
        <v>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s="33" customFormat="1" ht="15.75" customHeight="1">
      <c r="A95" s="37">
        <v>43662</v>
      </c>
      <c r="B95" s="38" t="s">
        <v>154</v>
      </c>
      <c r="C95" s="38" t="s">
        <v>10</v>
      </c>
      <c r="D95" s="38" t="s">
        <v>110</v>
      </c>
      <c r="E95" s="39">
        <v>317.5</v>
      </c>
      <c r="F95" s="39">
        <v>317.5</v>
      </c>
      <c r="G95" s="39">
        <v>0</v>
      </c>
      <c r="H95" s="41">
        <f t="shared" si="115"/>
        <v>0</v>
      </c>
      <c r="I95" s="41">
        <v>0</v>
      </c>
      <c r="J95" s="43">
        <f t="shared" si="116"/>
        <v>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s="33" customFormat="1" ht="15.75" customHeight="1">
      <c r="A96" s="37">
        <v>43661</v>
      </c>
      <c r="B96" s="38" t="s">
        <v>222</v>
      </c>
      <c r="C96" s="38" t="s">
        <v>10</v>
      </c>
      <c r="D96" s="38" t="s">
        <v>119</v>
      </c>
      <c r="E96" s="39">
        <v>426</v>
      </c>
      <c r="F96" s="39">
        <v>423</v>
      </c>
      <c r="G96" s="39">
        <v>0</v>
      </c>
      <c r="H96" s="40">
        <f t="shared" ref="H96" si="117">(F96-E96)*D96</f>
        <v>-2400</v>
      </c>
      <c r="I96" s="40">
        <v>0</v>
      </c>
      <c r="J96" s="42">
        <f t="shared" ref="J96" si="118">(H96+I96)</f>
        <v>-2400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s="33" customFormat="1" ht="15.75" customHeight="1">
      <c r="A97" s="37">
        <v>43661</v>
      </c>
      <c r="B97" s="38" t="s">
        <v>117</v>
      </c>
      <c r="C97" s="38" t="s">
        <v>13</v>
      </c>
      <c r="D97" s="38" t="s">
        <v>192</v>
      </c>
      <c r="E97" s="39">
        <v>284</v>
      </c>
      <c r="F97" s="39">
        <v>284</v>
      </c>
      <c r="G97" s="39">
        <v>0</v>
      </c>
      <c r="H97" s="41">
        <f t="shared" ref="H97" si="119">(E97-F97)*D97</f>
        <v>0</v>
      </c>
      <c r="I97" s="41">
        <v>0</v>
      </c>
      <c r="J97" s="43">
        <f t="shared" ref="J97" si="120">(H97+I97)</f>
        <v>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s="33" customFormat="1" ht="15.75" customHeight="1">
      <c r="A98" s="37">
        <v>43658</v>
      </c>
      <c r="B98" s="38" t="s">
        <v>713</v>
      </c>
      <c r="C98" s="38" t="s">
        <v>10</v>
      </c>
      <c r="D98" s="38" t="s">
        <v>160</v>
      </c>
      <c r="E98" s="39">
        <v>122</v>
      </c>
      <c r="F98" s="39">
        <v>123</v>
      </c>
      <c r="G98" s="39">
        <v>123.75</v>
      </c>
      <c r="H98" s="40">
        <f t="shared" ref="H98" si="121">(F98-E98)*D98</f>
        <v>2850</v>
      </c>
      <c r="I98" s="41">
        <f t="shared" ref="I98" si="122">(G98-F98)*D98</f>
        <v>2137.5</v>
      </c>
      <c r="J98" s="40">
        <f t="shared" ref="J98" si="123">(H98+I98)</f>
        <v>4987.5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33" customFormat="1" ht="15.75" customHeight="1">
      <c r="A99" s="37">
        <v>43658</v>
      </c>
      <c r="B99" s="38" t="s">
        <v>304</v>
      </c>
      <c r="C99" s="38" t="s">
        <v>10</v>
      </c>
      <c r="D99" s="38" t="s">
        <v>192</v>
      </c>
      <c r="E99" s="39">
        <v>282</v>
      </c>
      <c r="F99" s="39">
        <v>284.45</v>
      </c>
      <c r="G99" s="39">
        <v>0</v>
      </c>
      <c r="H99" s="40">
        <f t="shared" ref="H99" si="124">(F99-E99)*D99</f>
        <v>3062.4999999999859</v>
      </c>
      <c r="I99" s="41">
        <v>0</v>
      </c>
      <c r="J99" s="40">
        <f t="shared" ref="J99" si="125">(H99+I99)</f>
        <v>3062.4999999999859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s="33" customFormat="1" ht="15.75" customHeight="1">
      <c r="A100" s="37">
        <v>43657</v>
      </c>
      <c r="B100" s="38" t="s">
        <v>95</v>
      </c>
      <c r="C100" s="38" t="s">
        <v>10</v>
      </c>
      <c r="D100" s="38" t="s">
        <v>142</v>
      </c>
      <c r="E100" s="39">
        <v>246</v>
      </c>
      <c r="F100" s="39">
        <v>246.25</v>
      </c>
      <c r="G100" s="39">
        <v>0</v>
      </c>
      <c r="H100" s="40">
        <f t="shared" ref="H100" si="126">(F100-E100)*D100</f>
        <v>350</v>
      </c>
      <c r="I100" s="41">
        <v>0</v>
      </c>
      <c r="J100" s="40">
        <f t="shared" ref="J100" si="127">(H100+I100)</f>
        <v>350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s="33" customFormat="1" ht="15.75" customHeight="1">
      <c r="A101" s="37">
        <v>43657</v>
      </c>
      <c r="B101" s="38" t="s">
        <v>372</v>
      </c>
      <c r="C101" s="38" t="s">
        <v>10</v>
      </c>
      <c r="D101" s="38" t="s">
        <v>90</v>
      </c>
      <c r="E101" s="39">
        <v>169.5</v>
      </c>
      <c r="F101" s="39">
        <v>171.7</v>
      </c>
      <c r="G101" s="39">
        <v>0</v>
      </c>
      <c r="H101" s="40">
        <f>(F101-E101)*D101</f>
        <v>4509.9999999999764</v>
      </c>
      <c r="I101" s="41">
        <v>0</v>
      </c>
      <c r="J101" s="40">
        <f t="shared" ref="J101" si="128">(H101+I101)</f>
        <v>4509.9999999999764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s="33" customFormat="1" ht="15.75" customHeight="1">
      <c r="A102" s="37">
        <v>43656</v>
      </c>
      <c r="B102" s="38" t="s">
        <v>122</v>
      </c>
      <c r="C102" s="38" t="s">
        <v>13</v>
      </c>
      <c r="D102" s="38" t="s">
        <v>119</v>
      </c>
      <c r="E102" s="39">
        <v>444</v>
      </c>
      <c r="F102" s="39">
        <v>442.7</v>
      </c>
      <c r="G102" s="39">
        <v>0</v>
      </c>
      <c r="H102" s="41">
        <f t="shared" ref="H102" si="129">(E102-F102)*D102</f>
        <v>1040.0000000000091</v>
      </c>
      <c r="I102" s="41">
        <v>0</v>
      </c>
      <c r="J102" s="43">
        <f t="shared" ref="J102" si="130">(H102+I102)</f>
        <v>1040.0000000000091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s="33" customFormat="1" ht="15.75" customHeight="1">
      <c r="A103" s="37">
        <v>43656</v>
      </c>
      <c r="B103" s="38" t="s">
        <v>707</v>
      </c>
      <c r="C103" s="38" t="s">
        <v>10</v>
      </c>
      <c r="D103" s="38" t="s">
        <v>708</v>
      </c>
      <c r="E103" s="39">
        <v>91</v>
      </c>
      <c r="F103" s="39">
        <v>89.75</v>
      </c>
      <c r="G103" s="39">
        <v>0</v>
      </c>
      <c r="H103" s="40">
        <f t="shared" ref="H103" si="131">(F103-E103)*D103</f>
        <v>-4812.5</v>
      </c>
      <c r="I103" s="40">
        <v>0</v>
      </c>
      <c r="J103" s="42">
        <f t="shared" ref="J103" si="132">(H103+I103)</f>
        <v>-4812.5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33" customFormat="1" ht="15.75" customHeight="1">
      <c r="A104" s="37">
        <v>43655</v>
      </c>
      <c r="B104" s="38" t="s">
        <v>85</v>
      </c>
      <c r="C104" s="38" t="s">
        <v>13</v>
      </c>
      <c r="D104" s="38" t="s">
        <v>583</v>
      </c>
      <c r="E104" s="39">
        <v>150.4</v>
      </c>
      <c r="F104" s="39">
        <v>148.85</v>
      </c>
      <c r="G104" s="39">
        <v>148</v>
      </c>
      <c r="H104" s="44">
        <f>SUM(E104-F104)*D104</f>
        <v>3642.5000000000268</v>
      </c>
      <c r="I104" s="44">
        <f>SUM(F104-G104)*D104</f>
        <v>1997.4999999999866</v>
      </c>
      <c r="J104" s="45">
        <f>SUM(H104+I104)</f>
        <v>5640.0000000000136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s="33" customFormat="1" ht="15.75" customHeight="1">
      <c r="A105" s="37">
        <v>43655</v>
      </c>
      <c r="B105" s="38" t="s">
        <v>616</v>
      </c>
      <c r="C105" s="38" t="s">
        <v>13</v>
      </c>
      <c r="D105" s="38" t="s">
        <v>39</v>
      </c>
      <c r="E105" s="39">
        <v>230</v>
      </c>
      <c r="F105" s="39">
        <v>227.6</v>
      </c>
      <c r="G105" s="39">
        <v>226.5</v>
      </c>
      <c r="H105" s="44">
        <f>SUM(E105-F105)*D105</f>
        <v>3600.0000000000086</v>
      </c>
      <c r="I105" s="44">
        <f>SUM(F105-G105)*D105</f>
        <v>1649.9999999999914</v>
      </c>
      <c r="J105" s="45">
        <f>SUM(H105+I105)</f>
        <v>5250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s="33" customFormat="1" ht="15.75" customHeight="1">
      <c r="A106" s="37">
        <v>43654</v>
      </c>
      <c r="B106" s="38" t="s">
        <v>396</v>
      </c>
      <c r="C106" s="38" t="s">
        <v>13</v>
      </c>
      <c r="D106" s="38" t="s">
        <v>192</v>
      </c>
      <c r="E106" s="39">
        <v>282.5</v>
      </c>
      <c r="F106" s="39">
        <v>279.75</v>
      </c>
      <c r="G106" s="39">
        <v>277.5</v>
      </c>
      <c r="H106" s="44">
        <f>SUM(E106-F106)*D106</f>
        <v>3437.5</v>
      </c>
      <c r="I106" s="44">
        <f>SUM(F106-G106)*D106</f>
        <v>2812.5</v>
      </c>
      <c r="J106" s="45">
        <f>SUM(H106+I106)</f>
        <v>6250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s="33" customFormat="1" ht="15.75" customHeight="1">
      <c r="A107" s="37">
        <v>43654</v>
      </c>
      <c r="B107" s="38" t="s">
        <v>37</v>
      </c>
      <c r="C107" s="38" t="s">
        <v>10</v>
      </c>
      <c r="D107" s="38" t="s">
        <v>234</v>
      </c>
      <c r="E107" s="39">
        <v>363</v>
      </c>
      <c r="F107" s="39">
        <v>359</v>
      </c>
      <c r="G107" s="39">
        <v>0</v>
      </c>
      <c r="H107" s="40">
        <f t="shared" ref="H107" si="133">(F107-E107)*D107</f>
        <v>-3800</v>
      </c>
      <c r="I107" s="40">
        <v>0</v>
      </c>
      <c r="J107" s="42">
        <f t="shared" ref="J107" si="134">(H107+I107)</f>
        <v>-3800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s="33" customFormat="1" ht="15.75" customHeight="1">
      <c r="A108" s="37">
        <v>43651</v>
      </c>
      <c r="B108" s="38" t="s">
        <v>303</v>
      </c>
      <c r="C108" s="38" t="s">
        <v>10</v>
      </c>
      <c r="D108" s="38" t="s">
        <v>23</v>
      </c>
      <c r="E108" s="39">
        <v>268.5</v>
      </c>
      <c r="F108" s="39">
        <v>265</v>
      </c>
      <c r="G108" s="39">
        <v>0</v>
      </c>
      <c r="H108" s="40">
        <f t="shared" ref="H108" si="135">(F108-E108)*D108</f>
        <v>-4550</v>
      </c>
      <c r="I108" s="40">
        <v>0</v>
      </c>
      <c r="J108" s="42">
        <f t="shared" ref="J108" si="136">(H108+I108)</f>
        <v>-4550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s="33" customFormat="1" ht="15.75" customHeight="1">
      <c r="A109" s="37">
        <v>43651</v>
      </c>
      <c r="B109" s="38" t="s">
        <v>249</v>
      </c>
      <c r="C109" s="38" t="s">
        <v>13</v>
      </c>
      <c r="D109" s="38" t="s">
        <v>289</v>
      </c>
      <c r="E109" s="39">
        <v>413.5</v>
      </c>
      <c r="F109" s="39">
        <v>413.5</v>
      </c>
      <c r="G109" s="39">
        <v>0</v>
      </c>
      <c r="H109" s="41">
        <f t="shared" ref="H109" si="137">(E109-F109)*D109</f>
        <v>0</v>
      </c>
      <c r="I109" s="41">
        <v>0</v>
      </c>
      <c r="J109" s="43">
        <f t="shared" ref="J109" si="138">(H109+I109)</f>
        <v>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s="33" customFormat="1" ht="15.75" customHeight="1">
      <c r="A110" s="37">
        <v>43651</v>
      </c>
      <c r="B110" s="38" t="s">
        <v>561</v>
      </c>
      <c r="C110" s="38" t="s">
        <v>10</v>
      </c>
      <c r="D110" s="38" t="s">
        <v>583</v>
      </c>
      <c r="E110" s="39">
        <v>148.75</v>
      </c>
      <c r="F110" s="39">
        <v>150.30000000000001</v>
      </c>
      <c r="G110" s="39">
        <v>0</v>
      </c>
      <c r="H110" s="40">
        <f>(F110-E110)*D110</f>
        <v>3642.5000000000268</v>
      </c>
      <c r="I110" s="41">
        <v>0</v>
      </c>
      <c r="J110" s="40">
        <f t="shared" ref="J110" si="139">(H110+I110)</f>
        <v>3642.5000000000268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s="33" customFormat="1" ht="15.75" customHeight="1">
      <c r="A111" s="37">
        <v>43650</v>
      </c>
      <c r="B111" s="38" t="s">
        <v>175</v>
      </c>
      <c r="C111" s="38" t="s">
        <v>10</v>
      </c>
      <c r="D111" s="38" t="s">
        <v>256</v>
      </c>
      <c r="E111" s="39">
        <v>130</v>
      </c>
      <c r="F111" s="39">
        <v>129.4</v>
      </c>
      <c r="G111" s="39">
        <v>0</v>
      </c>
      <c r="H111" s="40">
        <f t="shared" ref="H111" si="140">(F111-E111)*D111</f>
        <v>-1619.9999999999845</v>
      </c>
      <c r="I111" s="40">
        <v>0</v>
      </c>
      <c r="J111" s="42">
        <f t="shared" ref="J111" si="141">(H111+I111)</f>
        <v>-1619.9999999999845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s="33" customFormat="1" ht="15.75" customHeight="1">
      <c r="A112" s="37">
        <v>43650</v>
      </c>
      <c r="B112" s="38" t="s">
        <v>66</v>
      </c>
      <c r="C112" s="38" t="s">
        <v>10</v>
      </c>
      <c r="D112" s="38" t="s">
        <v>112</v>
      </c>
      <c r="E112" s="39">
        <v>147.75</v>
      </c>
      <c r="F112" s="39">
        <v>146</v>
      </c>
      <c r="G112" s="39">
        <v>0</v>
      </c>
      <c r="H112" s="40">
        <f t="shared" ref="H112" si="142">(F112-E112)*D112</f>
        <v>-4200</v>
      </c>
      <c r="I112" s="40">
        <v>0</v>
      </c>
      <c r="J112" s="42">
        <f t="shared" ref="J112" si="143">(H112+I112)</f>
        <v>-4200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s="33" customFormat="1" ht="15.75" customHeight="1">
      <c r="A113" s="37">
        <v>43649</v>
      </c>
      <c r="B113" s="38" t="s">
        <v>242</v>
      </c>
      <c r="C113" s="38" t="s">
        <v>10</v>
      </c>
      <c r="D113" s="38" t="s">
        <v>119</v>
      </c>
      <c r="E113" s="39">
        <v>439</v>
      </c>
      <c r="F113" s="39">
        <v>436</v>
      </c>
      <c r="G113" s="39">
        <v>0</v>
      </c>
      <c r="H113" s="40">
        <f t="shared" ref="H113" si="144">(F113-E113)*D113</f>
        <v>-2400</v>
      </c>
      <c r="I113" s="40">
        <v>0</v>
      </c>
      <c r="J113" s="42">
        <f t="shared" ref="J113" si="145">(H113+I113)</f>
        <v>-2400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s="33" customFormat="1" ht="15.75" customHeight="1">
      <c r="A114" s="37">
        <v>43649</v>
      </c>
      <c r="B114" s="38" t="s">
        <v>325</v>
      </c>
      <c r="C114" s="38" t="s">
        <v>13</v>
      </c>
      <c r="D114" s="38" t="s">
        <v>119</v>
      </c>
      <c r="E114" s="39">
        <v>508</v>
      </c>
      <c r="F114" s="39">
        <v>509.65</v>
      </c>
      <c r="G114" s="39">
        <v>0</v>
      </c>
      <c r="H114" s="41">
        <f t="shared" ref="H114" si="146">(E114-F114)*D114</f>
        <v>-1319.9999999999818</v>
      </c>
      <c r="I114" s="41">
        <v>0</v>
      </c>
      <c r="J114" s="42">
        <f t="shared" ref="J114" si="147">(H114+I114)</f>
        <v>-1319.9999999999818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s="33" customFormat="1" ht="15.75" customHeight="1">
      <c r="A115" s="37">
        <v>43648</v>
      </c>
      <c r="B115" s="38" t="s">
        <v>128</v>
      </c>
      <c r="C115" s="38" t="s">
        <v>13</v>
      </c>
      <c r="D115" s="38" t="s">
        <v>23</v>
      </c>
      <c r="E115" s="39">
        <v>273</v>
      </c>
      <c r="F115" s="39">
        <v>273</v>
      </c>
      <c r="G115" s="39">
        <v>0</v>
      </c>
      <c r="H115" s="41">
        <f t="shared" ref="H115" si="148">(E115-F115)*D115</f>
        <v>0</v>
      </c>
      <c r="I115" s="41">
        <v>0</v>
      </c>
      <c r="J115" s="43">
        <f t="shared" ref="J115" si="149">(H115+I115)</f>
        <v>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33" customFormat="1" ht="15.75" customHeight="1">
      <c r="A116" s="37">
        <v>43648</v>
      </c>
      <c r="B116" s="38" t="s">
        <v>396</v>
      </c>
      <c r="C116" s="38" t="s">
        <v>10</v>
      </c>
      <c r="D116" s="38" t="s">
        <v>192</v>
      </c>
      <c r="E116" s="39">
        <v>286.5</v>
      </c>
      <c r="F116" s="39">
        <v>288.95</v>
      </c>
      <c r="G116" s="39">
        <v>0</v>
      </c>
      <c r="H116" s="40">
        <f>(F116-E116)*D116</f>
        <v>3062.4999999999859</v>
      </c>
      <c r="I116" s="41">
        <v>0</v>
      </c>
      <c r="J116" s="40">
        <f t="shared" ref="J116:J117" si="150">(H116+I116)</f>
        <v>3062.4999999999859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s="33" customFormat="1" ht="15.75" customHeight="1">
      <c r="A117" s="37">
        <v>43648</v>
      </c>
      <c r="B117" s="38" t="s">
        <v>253</v>
      </c>
      <c r="C117" s="38" t="s">
        <v>13</v>
      </c>
      <c r="D117" s="38" t="s">
        <v>64</v>
      </c>
      <c r="E117" s="39">
        <v>619</v>
      </c>
      <c r="F117" s="39">
        <v>611.70000000000005</v>
      </c>
      <c r="G117" s="39">
        <v>0</v>
      </c>
      <c r="H117" s="41">
        <f t="shared" ref="H117" si="151">(E117-F117)*D117</f>
        <v>4379.9999999999727</v>
      </c>
      <c r="I117" s="41">
        <v>0</v>
      </c>
      <c r="J117" s="43">
        <f t="shared" si="150"/>
        <v>4379.9999999999727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s="33" customFormat="1" ht="15.75" customHeight="1">
      <c r="A118" s="37">
        <v>43647</v>
      </c>
      <c r="B118" s="38" t="s">
        <v>212</v>
      </c>
      <c r="C118" s="38" t="s">
        <v>10</v>
      </c>
      <c r="D118" s="38" t="s">
        <v>146</v>
      </c>
      <c r="E118" s="39">
        <v>204</v>
      </c>
      <c r="F118" s="39">
        <v>201.5</v>
      </c>
      <c r="G118" s="39">
        <v>0</v>
      </c>
      <c r="H118" s="40">
        <f t="shared" ref="H118" si="152">(F118-E118)*D118</f>
        <v>-4250</v>
      </c>
      <c r="I118" s="40">
        <v>0</v>
      </c>
      <c r="J118" s="42">
        <f t="shared" ref="J118" si="153">(H118+I118)</f>
        <v>-4250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s="33" customFormat="1" ht="15.75" customHeight="1">
      <c r="A119" s="37">
        <v>43647</v>
      </c>
      <c r="B119" s="38" t="s">
        <v>18</v>
      </c>
      <c r="C119" s="38" t="s">
        <v>10</v>
      </c>
      <c r="D119" s="38" t="s">
        <v>105</v>
      </c>
      <c r="E119" s="39">
        <v>190.5</v>
      </c>
      <c r="F119" s="39">
        <v>188.5</v>
      </c>
      <c r="G119" s="39">
        <v>0</v>
      </c>
      <c r="H119" s="40">
        <f t="shared" ref="H119" si="154">(F119-E119)*D119</f>
        <v>-3700</v>
      </c>
      <c r="I119" s="40">
        <v>0</v>
      </c>
      <c r="J119" s="42">
        <f t="shared" ref="J119" si="155">(H119+I119)</f>
        <v>-3700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s="33" customFormat="1" ht="15.75" customHeight="1">
      <c r="A120" s="87" t="s">
        <v>687</v>
      </c>
      <c r="B120" s="87"/>
      <c r="C120" s="87"/>
      <c r="D120" s="87" t="s">
        <v>248</v>
      </c>
      <c r="E120" s="87"/>
      <c r="F120" s="87"/>
      <c r="G120" s="87"/>
      <c r="H120" s="87"/>
      <c r="I120" s="87"/>
      <c r="J120" s="56">
        <f>SUM(J70:J119)</f>
        <v>30718.500000000044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s="62" customFormat="1" ht="15.75" customHeight="1">
      <c r="A121" s="59"/>
      <c r="B121" s="59"/>
      <c r="C121" s="59"/>
      <c r="D121" s="59"/>
      <c r="E121" s="59"/>
      <c r="F121" s="59"/>
      <c r="G121" s="59"/>
      <c r="H121" s="59"/>
      <c r="I121" s="59"/>
      <c r="J121" s="60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</row>
    <row r="122" spans="1:31" s="33" customFormat="1" ht="15.75" customHeight="1">
      <c r="A122" s="37">
        <v>43644</v>
      </c>
      <c r="B122" s="38" t="s">
        <v>682</v>
      </c>
      <c r="C122" s="38" t="s">
        <v>10</v>
      </c>
      <c r="D122" s="38" t="s">
        <v>24</v>
      </c>
      <c r="E122" s="39">
        <v>174.7</v>
      </c>
      <c r="F122" s="39">
        <v>176.9</v>
      </c>
      <c r="G122" s="39">
        <v>0</v>
      </c>
      <c r="H122" s="40">
        <f>(F122-E122)*D122</f>
        <v>4400.0000000000346</v>
      </c>
      <c r="I122" s="41">
        <v>0</v>
      </c>
      <c r="J122" s="40">
        <f t="shared" ref="J122" si="156">(H122+I122)</f>
        <v>4400.0000000000346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s="33" customFormat="1" ht="15.75" customHeight="1">
      <c r="A123" s="37">
        <v>43644</v>
      </c>
      <c r="B123" s="38" t="s">
        <v>18</v>
      </c>
      <c r="C123" s="38" t="s">
        <v>10</v>
      </c>
      <c r="D123" s="38" t="s">
        <v>204</v>
      </c>
      <c r="E123" s="39">
        <v>187</v>
      </c>
      <c r="F123" s="39">
        <v>188.55</v>
      </c>
      <c r="G123" s="39">
        <v>189.2</v>
      </c>
      <c r="H123" s="40">
        <f t="shared" ref="H123" si="157">(F123-E123)*D123</f>
        <v>2945.0000000000218</v>
      </c>
      <c r="I123" s="41">
        <f t="shared" ref="I123" si="158">(G123-F123)*D123</f>
        <v>1234.9999999999568</v>
      </c>
      <c r="J123" s="40">
        <f t="shared" ref="J123" si="159">(H123+I123)</f>
        <v>4179.9999999999782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s="33" customFormat="1" ht="15.75" customHeight="1">
      <c r="A124" s="37">
        <v>43643</v>
      </c>
      <c r="B124" s="38" t="s">
        <v>18</v>
      </c>
      <c r="C124" s="38" t="s">
        <v>10</v>
      </c>
      <c r="D124" s="38" t="s">
        <v>204</v>
      </c>
      <c r="E124" s="39">
        <v>185</v>
      </c>
      <c r="F124" s="39">
        <v>185</v>
      </c>
      <c r="G124" s="39">
        <v>0</v>
      </c>
      <c r="H124" s="40">
        <f t="shared" ref="H124" si="160">(F124-E124)*D124</f>
        <v>0</v>
      </c>
      <c r="I124" s="41">
        <v>0</v>
      </c>
      <c r="J124" s="40">
        <f t="shared" ref="J124" si="161">(H124+I124)</f>
        <v>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s="33" customFormat="1" ht="15.75" customHeight="1">
      <c r="A125" s="37">
        <v>43643</v>
      </c>
      <c r="B125" s="38" t="s">
        <v>131</v>
      </c>
      <c r="C125" s="38" t="s">
        <v>10</v>
      </c>
      <c r="D125" s="38" t="s">
        <v>294</v>
      </c>
      <c r="E125" s="39">
        <v>162</v>
      </c>
      <c r="F125" s="39">
        <v>163.5</v>
      </c>
      <c r="G125" s="39">
        <v>164.5</v>
      </c>
      <c r="H125" s="40">
        <f t="shared" ref="H125" si="162">(F125-E125)*D125</f>
        <v>3225</v>
      </c>
      <c r="I125" s="41">
        <f t="shared" ref="I125" si="163">(G125-F125)*D125</f>
        <v>2150</v>
      </c>
      <c r="J125" s="40">
        <f t="shared" ref="J125" si="164">(H125+I125)</f>
        <v>5375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s="33" customFormat="1" ht="15.75" customHeight="1">
      <c r="A126" s="37">
        <v>43642</v>
      </c>
      <c r="B126" s="38" t="s">
        <v>57</v>
      </c>
      <c r="C126" s="38" t="s">
        <v>10</v>
      </c>
      <c r="D126" s="38" t="s">
        <v>109</v>
      </c>
      <c r="E126" s="39">
        <v>390</v>
      </c>
      <c r="F126" s="39">
        <v>391.9</v>
      </c>
      <c r="G126" s="39">
        <v>0</v>
      </c>
      <c r="H126" s="40">
        <f>(F126-E126)*D126</f>
        <v>1709.9999999999795</v>
      </c>
      <c r="I126" s="41">
        <v>0</v>
      </c>
      <c r="J126" s="40">
        <f t="shared" ref="J126" si="165">(H126+I126)</f>
        <v>1709.9999999999795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s="33" customFormat="1" ht="15.75" customHeight="1">
      <c r="A127" s="37">
        <v>43642</v>
      </c>
      <c r="B127" s="38" t="s">
        <v>21</v>
      </c>
      <c r="C127" s="38" t="s">
        <v>10</v>
      </c>
      <c r="D127" s="38" t="s">
        <v>110</v>
      </c>
      <c r="E127" s="39">
        <v>319</v>
      </c>
      <c r="F127" s="39">
        <v>319.25</v>
      </c>
      <c r="G127" s="39">
        <v>0</v>
      </c>
      <c r="H127" s="40">
        <f t="shared" ref="H127" si="166">(F127-E127)*D127</f>
        <v>275</v>
      </c>
      <c r="I127" s="41">
        <v>0</v>
      </c>
      <c r="J127" s="40">
        <f t="shared" ref="J127" si="167">(H127+I127)</f>
        <v>275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s="33" customFormat="1" ht="15.75" customHeight="1">
      <c r="A128" s="37">
        <v>43642</v>
      </c>
      <c r="B128" s="38" t="s">
        <v>242</v>
      </c>
      <c r="C128" s="38" t="s">
        <v>10</v>
      </c>
      <c r="D128" s="38" t="s">
        <v>119</v>
      </c>
      <c r="E128" s="39">
        <v>435</v>
      </c>
      <c r="F128" s="39">
        <v>438.45</v>
      </c>
      <c r="G128" s="39">
        <v>0</v>
      </c>
      <c r="H128" s="40">
        <f t="shared" ref="H128" si="168">(F128-E128)*D128</f>
        <v>2759.9999999999909</v>
      </c>
      <c r="I128" s="41">
        <v>0</v>
      </c>
      <c r="J128" s="40">
        <f t="shared" ref="J128" si="169">(H128+I128)</f>
        <v>2759.9999999999909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s="33" customFormat="1" ht="15.75" customHeight="1">
      <c r="A129" s="37">
        <v>43641</v>
      </c>
      <c r="B129" s="38" t="s">
        <v>608</v>
      </c>
      <c r="C129" s="38" t="s">
        <v>10</v>
      </c>
      <c r="D129" s="38" t="s">
        <v>40</v>
      </c>
      <c r="E129" s="39">
        <v>353</v>
      </c>
      <c r="F129" s="39">
        <v>355.9</v>
      </c>
      <c r="G129" s="39">
        <v>358</v>
      </c>
      <c r="H129" s="40">
        <f t="shared" ref="H129" si="170">(F129-E129)*D129</f>
        <v>2899.9999999999773</v>
      </c>
      <c r="I129" s="41">
        <f t="shared" ref="I129" si="171">(G129-F129)*D129</f>
        <v>2100.0000000000227</v>
      </c>
      <c r="J129" s="40">
        <f t="shared" ref="J129:J130" si="172">(H129+I129)</f>
        <v>5000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s="33" customFormat="1" ht="15.75" customHeight="1">
      <c r="A130" s="37">
        <v>43641</v>
      </c>
      <c r="B130" s="38" t="s">
        <v>15</v>
      </c>
      <c r="C130" s="38" t="s">
        <v>13</v>
      </c>
      <c r="D130" s="38" t="s">
        <v>550</v>
      </c>
      <c r="E130" s="39">
        <v>112.5</v>
      </c>
      <c r="F130" s="39">
        <v>112.5</v>
      </c>
      <c r="G130" s="39">
        <v>0</v>
      </c>
      <c r="H130" s="41">
        <f t="shared" ref="H130" si="173">(E130-F130)*D130</f>
        <v>0</v>
      </c>
      <c r="I130" s="41">
        <v>0</v>
      </c>
      <c r="J130" s="43">
        <f t="shared" si="172"/>
        <v>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s="33" customFormat="1" ht="15.75" customHeight="1">
      <c r="A131" s="37">
        <v>43640</v>
      </c>
      <c r="B131" s="38" t="s">
        <v>20</v>
      </c>
      <c r="C131" s="38" t="s">
        <v>13</v>
      </c>
      <c r="D131" s="38" t="s">
        <v>146</v>
      </c>
      <c r="E131" s="39">
        <v>201</v>
      </c>
      <c r="F131" s="39">
        <v>199.25</v>
      </c>
      <c r="G131" s="39">
        <v>0</v>
      </c>
      <c r="H131" s="41">
        <f t="shared" ref="H131:H132" si="174">(E131-F131)*D131</f>
        <v>2975</v>
      </c>
      <c r="I131" s="41">
        <v>0</v>
      </c>
      <c r="J131" s="43">
        <f t="shared" ref="J131:J132" si="175">(H131+I131)</f>
        <v>2975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s="33" customFormat="1" ht="15.75" customHeight="1">
      <c r="A132" s="37">
        <v>43640</v>
      </c>
      <c r="B132" s="38" t="s">
        <v>147</v>
      </c>
      <c r="C132" s="38" t="s">
        <v>13</v>
      </c>
      <c r="D132" s="38" t="s">
        <v>112</v>
      </c>
      <c r="E132" s="39">
        <v>145.5</v>
      </c>
      <c r="F132" s="39">
        <v>143</v>
      </c>
      <c r="G132" s="39">
        <v>0</v>
      </c>
      <c r="H132" s="41">
        <f t="shared" si="174"/>
        <v>6000</v>
      </c>
      <c r="I132" s="41">
        <v>0</v>
      </c>
      <c r="J132" s="43">
        <f t="shared" si="175"/>
        <v>6000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s="33" customFormat="1" ht="15.75" customHeight="1">
      <c r="A133" s="37">
        <v>43637</v>
      </c>
      <c r="B133" s="38" t="s">
        <v>194</v>
      </c>
      <c r="C133" s="38" t="s">
        <v>13</v>
      </c>
      <c r="D133" s="38" t="s">
        <v>56</v>
      </c>
      <c r="E133" s="39">
        <v>606</v>
      </c>
      <c r="F133" s="39">
        <v>603.70000000000005</v>
      </c>
      <c r="G133" s="39">
        <v>0</v>
      </c>
      <c r="H133" s="41">
        <f t="shared" ref="H133" si="176">(E133-F133)*D133</f>
        <v>1609.9999999999682</v>
      </c>
      <c r="I133" s="41">
        <v>0</v>
      </c>
      <c r="J133" s="43">
        <f t="shared" ref="J133:J134" si="177">(H133+I133)</f>
        <v>1609.9999999999682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s="33" customFormat="1" ht="15.75" customHeight="1">
      <c r="A134" s="37">
        <v>43637</v>
      </c>
      <c r="B134" s="38" t="s">
        <v>671</v>
      </c>
      <c r="C134" s="38" t="s">
        <v>10</v>
      </c>
      <c r="D134" s="38" t="s">
        <v>39</v>
      </c>
      <c r="E134" s="39">
        <v>229</v>
      </c>
      <c r="F134" s="39">
        <v>229.2</v>
      </c>
      <c r="G134" s="39">
        <v>0</v>
      </c>
      <c r="H134" s="40">
        <f t="shared" ref="H134" si="178">(F134-E134)*D134</f>
        <v>299.99999999998295</v>
      </c>
      <c r="I134" s="41">
        <v>0</v>
      </c>
      <c r="J134" s="40">
        <f t="shared" si="177"/>
        <v>299.99999999998295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s="33" customFormat="1" ht="15.75" customHeight="1">
      <c r="A135" s="37">
        <v>43636</v>
      </c>
      <c r="B135" s="38" t="s">
        <v>396</v>
      </c>
      <c r="C135" s="38" t="s">
        <v>13</v>
      </c>
      <c r="D135" s="38" t="s">
        <v>192</v>
      </c>
      <c r="E135" s="39">
        <v>280</v>
      </c>
      <c r="F135" s="39">
        <v>284</v>
      </c>
      <c r="G135" s="39">
        <v>0</v>
      </c>
      <c r="H135" s="41">
        <f t="shared" ref="H135" si="179">(E135-F135)*D135</f>
        <v>-5000</v>
      </c>
      <c r="I135" s="41">
        <v>0</v>
      </c>
      <c r="J135" s="42">
        <f t="shared" ref="J135" si="180">(H135+I135)</f>
        <v>-5000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s="33" customFormat="1" ht="15.75" customHeight="1">
      <c r="A136" s="37">
        <v>43636</v>
      </c>
      <c r="B136" s="38" t="s">
        <v>92</v>
      </c>
      <c r="C136" s="38" t="s">
        <v>10</v>
      </c>
      <c r="D136" s="38" t="s">
        <v>282</v>
      </c>
      <c r="E136" s="39">
        <v>126.25</v>
      </c>
      <c r="F136" s="39">
        <v>126.25</v>
      </c>
      <c r="G136" s="39">
        <v>0</v>
      </c>
      <c r="H136" s="40">
        <f t="shared" ref="H136" si="181">(F136-E136)*D136</f>
        <v>0</v>
      </c>
      <c r="I136" s="41">
        <v>0</v>
      </c>
      <c r="J136" s="40">
        <f t="shared" ref="J136" si="182">(H136+I136)</f>
        <v>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s="33" customFormat="1" ht="15.75" customHeight="1">
      <c r="A137" s="37">
        <v>43635</v>
      </c>
      <c r="B137" s="38" t="s">
        <v>21</v>
      </c>
      <c r="C137" s="38" t="s">
        <v>13</v>
      </c>
      <c r="D137" s="38" t="s">
        <v>110</v>
      </c>
      <c r="E137" s="39">
        <v>317</v>
      </c>
      <c r="F137" s="39">
        <v>317</v>
      </c>
      <c r="G137" s="39">
        <v>0</v>
      </c>
      <c r="H137" s="41">
        <f t="shared" ref="H137" si="183">(E137-F137)*D137</f>
        <v>0</v>
      </c>
      <c r="I137" s="41">
        <v>0</v>
      </c>
      <c r="J137" s="43">
        <f t="shared" ref="J137" si="184">(H137+I137)</f>
        <v>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s="33" customFormat="1" ht="15.75" customHeight="1">
      <c r="A138" s="37">
        <v>43635</v>
      </c>
      <c r="B138" s="38" t="s">
        <v>143</v>
      </c>
      <c r="C138" s="38" t="s">
        <v>13</v>
      </c>
      <c r="D138" s="38" t="s">
        <v>71</v>
      </c>
      <c r="E138" s="39">
        <v>165.5</v>
      </c>
      <c r="F138" s="39">
        <v>164.6</v>
      </c>
      <c r="G138" s="39">
        <v>0</v>
      </c>
      <c r="H138" s="41">
        <f t="shared" ref="H138:H139" si="185">(E138-F138)*D138</f>
        <v>1890.0000000000118</v>
      </c>
      <c r="I138" s="41">
        <v>0</v>
      </c>
      <c r="J138" s="43">
        <f t="shared" ref="J138:J139" si="186">(H138+I138)</f>
        <v>1890.0000000000118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s="33" customFormat="1" ht="15.75" customHeight="1">
      <c r="A139" s="37">
        <v>43635</v>
      </c>
      <c r="B139" s="38" t="s">
        <v>92</v>
      </c>
      <c r="C139" s="38" t="s">
        <v>13</v>
      </c>
      <c r="D139" s="38" t="s">
        <v>282</v>
      </c>
      <c r="E139" s="39">
        <v>125.25</v>
      </c>
      <c r="F139" s="39">
        <v>124.5</v>
      </c>
      <c r="G139" s="39">
        <v>0</v>
      </c>
      <c r="H139" s="41">
        <f t="shared" si="185"/>
        <v>2100</v>
      </c>
      <c r="I139" s="41">
        <v>0</v>
      </c>
      <c r="J139" s="43">
        <f t="shared" si="186"/>
        <v>2100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s="33" customFormat="1" ht="15.75" customHeight="1">
      <c r="A140" s="37">
        <v>43634</v>
      </c>
      <c r="B140" s="38" t="s">
        <v>476</v>
      </c>
      <c r="C140" s="38" t="s">
        <v>13</v>
      </c>
      <c r="D140" s="38" t="s">
        <v>197</v>
      </c>
      <c r="E140" s="39">
        <v>180</v>
      </c>
      <c r="F140" s="39">
        <v>182.5</v>
      </c>
      <c r="G140" s="39">
        <v>0</v>
      </c>
      <c r="H140" s="41">
        <f t="shared" ref="H140" si="187">(E140-F140)*D140</f>
        <v>-4875</v>
      </c>
      <c r="I140" s="41">
        <v>0</v>
      </c>
      <c r="J140" s="42">
        <f t="shared" ref="J140" si="188">(H140+I140)</f>
        <v>-4875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s="33" customFormat="1" ht="15.75" customHeight="1">
      <c r="A141" s="37">
        <v>43634</v>
      </c>
      <c r="B141" s="38" t="s">
        <v>662</v>
      </c>
      <c r="C141" s="38" t="s">
        <v>13</v>
      </c>
      <c r="D141" s="38" t="s">
        <v>119</v>
      </c>
      <c r="E141" s="39">
        <v>445</v>
      </c>
      <c r="F141" s="39">
        <v>441.5</v>
      </c>
      <c r="G141" s="39">
        <v>0</v>
      </c>
      <c r="H141" s="41">
        <f t="shared" ref="H141" si="189">(E141-F141)*D141</f>
        <v>2800</v>
      </c>
      <c r="I141" s="41">
        <v>0</v>
      </c>
      <c r="J141" s="43">
        <f t="shared" ref="J141" si="190">(H141+I141)</f>
        <v>2800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s="33" customFormat="1" ht="15.75" customHeight="1">
      <c r="A142" s="37">
        <v>43633</v>
      </c>
      <c r="B142" s="38" t="s">
        <v>147</v>
      </c>
      <c r="C142" s="38" t="s">
        <v>13</v>
      </c>
      <c r="D142" s="38" t="s">
        <v>659</v>
      </c>
      <c r="E142" s="39">
        <v>161</v>
      </c>
      <c r="F142" s="39">
        <v>158.9</v>
      </c>
      <c r="G142" s="39">
        <v>158.5</v>
      </c>
      <c r="H142" s="44">
        <f>SUM(E142-F142)*D142</f>
        <v>4567.4999999999873</v>
      </c>
      <c r="I142" s="44">
        <f>SUM(F142-G142)*D142</f>
        <v>870.00000000001239</v>
      </c>
      <c r="J142" s="45">
        <f>SUM(H142+I142)</f>
        <v>5437.5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s="33" customFormat="1" ht="15.75" customHeight="1">
      <c r="A143" s="37">
        <v>43633</v>
      </c>
      <c r="B143" s="38" t="s">
        <v>350</v>
      </c>
      <c r="C143" s="38" t="s">
        <v>13</v>
      </c>
      <c r="D143" s="38" t="s">
        <v>40</v>
      </c>
      <c r="E143" s="39">
        <v>351.5</v>
      </c>
      <c r="F143" s="39">
        <v>348.05</v>
      </c>
      <c r="G143" s="39">
        <v>346</v>
      </c>
      <c r="H143" s="44">
        <f>SUM(E143-F143)*D143</f>
        <v>3449.9999999999886</v>
      </c>
      <c r="I143" s="44">
        <f>SUM(F143-G143)*D143</f>
        <v>2050.0000000000114</v>
      </c>
      <c r="J143" s="45">
        <f>SUM(H143+I143)</f>
        <v>5500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s="33" customFormat="1" ht="15.75" customHeight="1">
      <c r="A144" s="37">
        <v>43630</v>
      </c>
      <c r="B144" s="38" t="s">
        <v>652</v>
      </c>
      <c r="C144" s="38" t="s">
        <v>10</v>
      </c>
      <c r="D144" s="38" t="s">
        <v>23</v>
      </c>
      <c r="E144" s="39">
        <v>267</v>
      </c>
      <c r="F144" s="39">
        <v>264</v>
      </c>
      <c r="G144" s="39">
        <v>0</v>
      </c>
      <c r="H144" s="40">
        <f t="shared" ref="H144" si="191">(F144-E144)*D144</f>
        <v>-3900</v>
      </c>
      <c r="I144" s="40">
        <v>0</v>
      </c>
      <c r="J144" s="42">
        <f t="shared" ref="J144" si="192">(H144+I144)</f>
        <v>-3900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s="33" customFormat="1" ht="15.75" customHeight="1">
      <c r="A145" s="37">
        <v>43630</v>
      </c>
      <c r="B145" s="38" t="s">
        <v>651</v>
      </c>
      <c r="C145" s="38" t="s">
        <v>10</v>
      </c>
      <c r="D145" s="38" t="s">
        <v>214</v>
      </c>
      <c r="E145" s="39">
        <v>116</v>
      </c>
      <c r="F145" s="39">
        <v>117</v>
      </c>
      <c r="G145" s="39">
        <v>0</v>
      </c>
      <c r="H145" s="40">
        <f t="shared" ref="H145:H146" si="193">(F145-E145)*D145</f>
        <v>3000</v>
      </c>
      <c r="I145" s="41">
        <v>0</v>
      </c>
      <c r="J145" s="40">
        <f t="shared" ref="J145:J146" si="194">(H145+I145)</f>
        <v>3000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s="33" customFormat="1" ht="15.75" customHeight="1">
      <c r="A146" s="37">
        <v>43630</v>
      </c>
      <c r="B146" s="38" t="s">
        <v>15</v>
      </c>
      <c r="C146" s="38" t="s">
        <v>10</v>
      </c>
      <c r="D146" s="38" t="s">
        <v>160</v>
      </c>
      <c r="E146" s="39">
        <v>122.5</v>
      </c>
      <c r="F146" s="39">
        <v>121</v>
      </c>
      <c r="G146" s="39">
        <v>0</v>
      </c>
      <c r="H146" s="40">
        <f t="shared" si="193"/>
        <v>-4275</v>
      </c>
      <c r="I146" s="40">
        <v>0</v>
      </c>
      <c r="J146" s="42">
        <f t="shared" si="194"/>
        <v>-4275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s="33" customFormat="1" ht="15.75" customHeight="1">
      <c r="A147" s="37">
        <v>43630</v>
      </c>
      <c r="B147" s="38" t="s">
        <v>163</v>
      </c>
      <c r="C147" s="38" t="s">
        <v>13</v>
      </c>
      <c r="D147" s="38" t="s">
        <v>653</v>
      </c>
      <c r="E147" s="39">
        <v>610.5</v>
      </c>
      <c r="F147" s="39">
        <v>605</v>
      </c>
      <c r="G147" s="39">
        <v>0</v>
      </c>
      <c r="H147" s="41">
        <f t="shared" ref="H147" si="195">(E147-F147)*D147</f>
        <v>3162.5</v>
      </c>
      <c r="I147" s="41">
        <v>0</v>
      </c>
      <c r="J147" s="43">
        <f t="shared" ref="J147" si="196">(H147+I147)</f>
        <v>3162.5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s="33" customFormat="1" ht="15.75" customHeight="1">
      <c r="A148" s="37">
        <v>43629</v>
      </c>
      <c r="B148" s="38" t="s">
        <v>92</v>
      </c>
      <c r="C148" s="38" t="s">
        <v>10</v>
      </c>
      <c r="D148" s="38" t="s">
        <v>282</v>
      </c>
      <c r="E148" s="39">
        <v>125.5</v>
      </c>
      <c r="F148" s="39">
        <v>125.1</v>
      </c>
      <c r="G148" s="39">
        <v>0</v>
      </c>
      <c r="H148" s="40">
        <f t="shared" ref="H148:H149" si="197">(F148-E148)*D148</f>
        <v>-1120.0000000000159</v>
      </c>
      <c r="I148" s="40">
        <v>0</v>
      </c>
      <c r="J148" s="42">
        <f t="shared" ref="J148:J149" si="198">(H148+I148)</f>
        <v>-1120.0000000000159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s="33" customFormat="1" ht="15.75" customHeight="1">
      <c r="A149" s="37">
        <v>43629</v>
      </c>
      <c r="B149" s="38" t="s">
        <v>646</v>
      </c>
      <c r="C149" s="38" t="s">
        <v>10</v>
      </c>
      <c r="D149" s="38" t="s">
        <v>451</v>
      </c>
      <c r="E149" s="39">
        <v>131.5</v>
      </c>
      <c r="F149" s="39">
        <v>131.5</v>
      </c>
      <c r="G149" s="39">
        <v>0</v>
      </c>
      <c r="H149" s="40">
        <f t="shared" si="197"/>
        <v>0</v>
      </c>
      <c r="I149" s="41">
        <v>0</v>
      </c>
      <c r="J149" s="40">
        <f t="shared" si="198"/>
        <v>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33" customFormat="1" ht="15.75" customHeight="1">
      <c r="A150" s="37">
        <v>43629</v>
      </c>
      <c r="B150" s="38" t="s">
        <v>193</v>
      </c>
      <c r="C150" s="38" t="s">
        <v>13</v>
      </c>
      <c r="D150" s="38" t="s">
        <v>84</v>
      </c>
      <c r="E150" s="39">
        <v>245</v>
      </c>
      <c r="F150" s="39">
        <v>247.5</v>
      </c>
      <c r="G150" s="39">
        <v>0</v>
      </c>
      <c r="H150" s="41">
        <f t="shared" ref="H150" si="199">(E150-F150)*D150</f>
        <v>-3625</v>
      </c>
      <c r="I150" s="41">
        <v>0</v>
      </c>
      <c r="J150" s="42">
        <f t="shared" ref="J150" si="200">(H150+I150)</f>
        <v>-3625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33" customFormat="1" ht="15.75" customHeight="1">
      <c r="A151" s="37">
        <v>43628</v>
      </c>
      <c r="B151" s="38" t="s">
        <v>606</v>
      </c>
      <c r="C151" s="38" t="s">
        <v>10</v>
      </c>
      <c r="D151" s="38" t="s">
        <v>142</v>
      </c>
      <c r="E151" s="39">
        <v>247</v>
      </c>
      <c r="F151" s="39">
        <v>249.5</v>
      </c>
      <c r="G151" s="39">
        <v>0</v>
      </c>
      <c r="H151" s="40">
        <f t="shared" ref="H151" si="201">(F151-E151)*D151</f>
        <v>3500</v>
      </c>
      <c r="I151" s="41">
        <v>0</v>
      </c>
      <c r="J151" s="40">
        <f t="shared" ref="J151" si="202">(H151+I151)</f>
        <v>3500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33" customFormat="1" ht="15.75" customHeight="1">
      <c r="A152" s="37">
        <v>43628</v>
      </c>
      <c r="B152" s="38" t="s">
        <v>85</v>
      </c>
      <c r="C152" s="38" t="s">
        <v>10</v>
      </c>
      <c r="D152" s="38" t="s">
        <v>110</v>
      </c>
      <c r="E152" s="39">
        <v>312</v>
      </c>
      <c r="F152" s="39">
        <v>310.5</v>
      </c>
      <c r="G152" s="39">
        <v>0</v>
      </c>
      <c r="H152" s="40">
        <f t="shared" ref="H152" si="203">(F152-E152)*D152</f>
        <v>-1650</v>
      </c>
      <c r="I152" s="40">
        <v>0</v>
      </c>
      <c r="J152" s="42">
        <f t="shared" ref="J152" si="204">(H152+I152)</f>
        <v>-1650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33" customFormat="1" ht="15.75" customHeight="1">
      <c r="A153" s="37">
        <v>43628</v>
      </c>
      <c r="B153" s="38" t="s">
        <v>152</v>
      </c>
      <c r="C153" s="38" t="s">
        <v>10</v>
      </c>
      <c r="D153" s="38" t="s">
        <v>119</v>
      </c>
      <c r="E153" s="39">
        <v>432</v>
      </c>
      <c r="F153" s="39">
        <v>427</v>
      </c>
      <c r="G153" s="39">
        <v>0</v>
      </c>
      <c r="H153" s="40">
        <f t="shared" ref="H153" si="205">(F153-E153)*D153</f>
        <v>-4000</v>
      </c>
      <c r="I153" s="40">
        <v>0</v>
      </c>
      <c r="J153" s="42">
        <f t="shared" ref="J153" si="206">(H153+I153)</f>
        <v>-4000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s="33" customFormat="1" ht="15.75" customHeight="1">
      <c r="A154" s="37">
        <v>43628</v>
      </c>
      <c r="B154" s="38" t="s">
        <v>96</v>
      </c>
      <c r="C154" s="38" t="s">
        <v>13</v>
      </c>
      <c r="D154" s="38" t="s">
        <v>104</v>
      </c>
      <c r="E154" s="39">
        <v>257.5</v>
      </c>
      <c r="F154" s="39">
        <v>256.5</v>
      </c>
      <c r="G154" s="39">
        <v>0</v>
      </c>
      <c r="H154" s="41">
        <f t="shared" ref="H154" si="207">(E154-F154)*D154</f>
        <v>1350</v>
      </c>
      <c r="I154" s="41">
        <v>0</v>
      </c>
      <c r="J154" s="43">
        <f t="shared" ref="J154" si="208">(H154+I154)</f>
        <v>1350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33" customFormat="1" ht="15.75" customHeight="1">
      <c r="A155" s="37">
        <v>43627</v>
      </c>
      <c r="B155" s="38" t="s">
        <v>149</v>
      </c>
      <c r="C155" s="38" t="s">
        <v>10</v>
      </c>
      <c r="D155" s="38" t="s">
        <v>22</v>
      </c>
      <c r="E155" s="39">
        <v>133</v>
      </c>
      <c r="F155" s="39">
        <v>134</v>
      </c>
      <c r="G155" s="39">
        <v>0</v>
      </c>
      <c r="H155" s="40">
        <f t="shared" ref="H155" si="209">(F155-E155)*D155</f>
        <v>2600</v>
      </c>
      <c r="I155" s="41">
        <v>0</v>
      </c>
      <c r="J155" s="40">
        <f t="shared" ref="J155" si="210">(H155+I155)</f>
        <v>2600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33" customFormat="1" ht="15.75" customHeight="1">
      <c r="A156" s="37">
        <v>43627</v>
      </c>
      <c r="B156" s="38" t="s">
        <v>18</v>
      </c>
      <c r="C156" s="38" t="s">
        <v>10</v>
      </c>
      <c r="D156" s="38" t="s">
        <v>34</v>
      </c>
      <c r="E156" s="39">
        <v>192</v>
      </c>
      <c r="F156" s="39">
        <v>192</v>
      </c>
      <c r="G156" s="39">
        <v>0</v>
      </c>
      <c r="H156" s="40">
        <f t="shared" ref="H156" si="211">(F156-E156)*D156</f>
        <v>0</v>
      </c>
      <c r="I156" s="41">
        <v>0</v>
      </c>
      <c r="J156" s="40">
        <f t="shared" ref="J156" si="212">(H156+I156)</f>
        <v>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33" customFormat="1" ht="15.75" customHeight="1">
      <c r="A157" s="37">
        <v>43627</v>
      </c>
      <c r="B157" s="38" t="s">
        <v>143</v>
      </c>
      <c r="C157" s="38" t="s">
        <v>10</v>
      </c>
      <c r="D157" s="38" t="s">
        <v>71</v>
      </c>
      <c r="E157" s="39">
        <v>169</v>
      </c>
      <c r="F157" s="39">
        <v>169</v>
      </c>
      <c r="G157" s="39">
        <v>0</v>
      </c>
      <c r="H157" s="40">
        <f t="shared" ref="H157" si="213">(F157-E157)*D157</f>
        <v>0</v>
      </c>
      <c r="I157" s="41">
        <v>0</v>
      </c>
      <c r="J157" s="40">
        <f t="shared" ref="J157" si="214">(H157+I157)</f>
        <v>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33" customFormat="1" ht="15.75" customHeight="1">
      <c r="A158" s="37">
        <v>43627</v>
      </c>
      <c r="B158" s="38" t="s">
        <v>638</v>
      </c>
      <c r="C158" s="38" t="s">
        <v>10</v>
      </c>
      <c r="D158" s="38" t="s">
        <v>119</v>
      </c>
      <c r="E158" s="39">
        <v>426</v>
      </c>
      <c r="F158" s="39">
        <v>426</v>
      </c>
      <c r="G158" s="39">
        <v>0</v>
      </c>
      <c r="H158" s="40">
        <f t="shared" ref="H158" si="215">(F158-E158)*D158</f>
        <v>0</v>
      </c>
      <c r="I158" s="41">
        <v>0</v>
      </c>
      <c r="J158" s="40">
        <f t="shared" ref="J158" si="216">(H158+I158)</f>
        <v>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33" customFormat="1" ht="15.75" customHeight="1">
      <c r="A159" s="37">
        <v>43626</v>
      </c>
      <c r="B159" s="38" t="s">
        <v>616</v>
      </c>
      <c r="C159" s="38" t="s">
        <v>10</v>
      </c>
      <c r="D159" s="38" t="s">
        <v>39</v>
      </c>
      <c r="E159" s="39">
        <v>244</v>
      </c>
      <c r="F159" s="39">
        <v>241.5</v>
      </c>
      <c r="G159" s="39">
        <v>0</v>
      </c>
      <c r="H159" s="40">
        <f t="shared" ref="H159" si="217">(F159-E159)*D159</f>
        <v>-3750</v>
      </c>
      <c r="I159" s="40">
        <v>0</v>
      </c>
      <c r="J159" s="42">
        <f t="shared" ref="J159" si="218">(H159+I159)</f>
        <v>-3750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33" customFormat="1" ht="15.75" customHeight="1">
      <c r="A160" s="37">
        <v>43626</v>
      </c>
      <c r="B160" s="38" t="s">
        <v>65</v>
      </c>
      <c r="C160" s="38" t="s">
        <v>13</v>
      </c>
      <c r="D160" s="38" t="s">
        <v>14</v>
      </c>
      <c r="E160" s="39">
        <v>481</v>
      </c>
      <c r="F160" s="39">
        <v>477.5</v>
      </c>
      <c r="G160" s="39">
        <v>0</v>
      </c>
      <c r="H160" s="41">
        <f t="shared" ref="H160" si="219">(E160-F160)*D160</f>
        <v>2625</v>
      </c>
      <c r="I160" s="41">
        <v>0</v>
      </c>
      <c r="J160" s="43">
        <f t="shared" ref="J160:J161" si="220">(H160+I160)</f>
        <v>2625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33" customFormat="1" ht="15.75" customHeight="1">
      <c r="A161" s="37">
        <v>43626</v>
      </c>
      <c r="B161" s="38" t="s">
        <v>633</v>
      </c>
      <c r="C161" s="38" t="s">
        <v>10</v>
      </c>
      <c r="D161" s="38" t="s">
        <v>22</v>
      </c>
      <c r="E161" s="39">
        <v>136.5</v>
      </c>
      <c r="F161" s="39">
        <v>138</v>
      </c>
      <c r="G161" s="39">
        <v>0</v>
      </c>
      <c r="H161" s="40">
        <f t="shared" ref="H161" si="221">(F161-E161)*D161</f>
        <v>3900</v>
      </c>
      <c r="I161" s="41">
        <v>0</v>
      </c>
      <c r="J161" s="40">
        <f t="shared" si="220"/>
        <v>3900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33" customFormat="1" ht="15.75" customHeight="1">
      <c r="A162" s="37">
        <v>43623</v>
      </c>
      <c r="B162" s="38" t="s">
        <v>261</v>
      </c>
      <c r="C162" s="38" t="s">
        <v>13</v>
      </c>
      <c r="D162" s="38" t="s">
        <v>39</v>
      </c>
      <c r="E162" s="39">
        <v>238.5</v>
      </c>
      <c r="F162" s="39">
        <v>236.85</v>
      </c>
      <c r="G162" s="39">
        <v>0</v>
      </c>
      <c r="H162" s="41">
        <f t="shared" ref="H162" si="222">(E162-F162)*D162</f>
        <v>2475.0000000000086</v>
      </c>
      <c r="I162" s="41">
        <v>0</v>
      </c>
      <c r="J162" s="43">
        <f t="shared" ref="J162:J163" si="223">(H162+I162)</f>
        <v>2475.0000000000086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33" customFormat="1" ht="15.75" customHeight="1">
      <c r="A163" s="37">
        <v>43623</v>
      </c>
      <c r="B163" s="38" t="s">
        <v>262</v>
      </c>
      <c r="C163" s="38" t="s">
        <v>10</v>
      </c>
      <c r="D163" s="38" t="s">
        <v>71</v>
      </c>
      <c r="E163" s="39">
        <v>164.5</v>
      </c>
      <c r="F163" s="39">
        <v>162.5</v>
      </c>
      <c r="G163" s="39">
        <v>0</v>
      </c>
      <c r="H163" s="40">
        <f t="shared" ref="H163" si="224">(F163-E163)*D163</f>
        <v>-4200</v>
      </c>
      <c r="I163" s="40">
        <v>0</v>
      </c>
      <c r="J163" s="42">
        <f t="shared" si="223"/>
        <v>-4200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s="33" customFormat="1" ht="15.75" customHeight="1">
      <c r="A164" s="37">
        <v>43623</v>
      </c>
      <c r="B164" s="38" t="s">
        <v>58</v>
      </c>
      <c r="C164" s="38" t="s">
        <v>13</v>
      </c>
      <c r="D164" s="38" t="s">
        <v>34</v>
      </c>
      <c r="E164" s="39">
        <v>194.5</v>
      </c>
      <c r="F164" s="39">
        <v>194.5</v>
      </c>
      <c r="G164" s="39">
        <v>0</v>
      </c>
      <c r="H164" s="41">
        <f t="shared" ref="H164" si="225">(E164-F164)*D164</f>
        <v>0</v>
      </c>
      <c r="I164" s="41">
        <v>0</v>
      </c>
      <c r="J164" s="43">
        <f t="shared" ref="J164" si="226">(H164+I164)</f>
        <v>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s="33" customFormat="1" ht="15.75" customHeight="1">
      <c r="A165" s="37">
        <v>43622</v>
      </c>
      <c r="B165" s="38" t="s">
        <v>233</v>
      </c>
      <c r="C165" s="38" t="s">
        <v>10</v>
      </c>
      <c r="D165" s="38" t="s">
        <v>234</v>
      </c>
      <c r="E165" s="39">
        <v>379.5</v>
      </c>
      <c r="F165" s="39">
        <v>376</v>
      </c>
      <c r="G165" s="39">
        <v>0</v>
      </c>
      <c r="H165" s="40">
        <f t="shared" ref="H165" si="227">(F165-E165)*D165</f>
        <v>-3325</v>
      </c>
      <c r="I165" s="40">
        <v>0</v>
      </c>
      <c r="J165" s="42">
        <f t="shared" ref="J165" si="228">(H165+I165)</f>
        <v>-3325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s="33" customFormat="1" ht="15.75" customHeight="1">
      <c r="A166" s="37">
        <v>43622</v>
      </c>
      <c r="B166" s="38" t="s">
        <v>155</v>
      </c>
      <c r="C166" s="38" t="s">
        <v>13</v>
      </c>
      <c r="D166" s="38" t="s">
        <v>71</v>
      </c>
      <c r="E166" s="39">
        <v>163.69999999999999</v>
      </c>
      <c r="F166" s="39">
        <v>162.5</v>
      </c>
      <c r="G166" s="39">
        <v>0</v>
      </c>
      <c r="H166" s="41">
        <f t="shared" ref="H166" si="229">(E166-F166)*D166</f>
        <v>2519.9999999999764</v>
      </c>
      <c r="I166" s="41">
        <v>0</v>
      </c>
      <c r="J166" s="43">
        <f t="shared" ref="J166" si="230">(H166+I166)</f>
        <v>2519.9999999999764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s="33" customFormat="1" ht="15.75" customHeight="1">
      <c r="A167" s="37">
        <v>43622</v>
      </c>
      <c r="B167" s="38" t="s">
        <v>627</v>
      </c>
      <c r="C167" s="38" t="s">
        <v>13</v>
      </c>
      <c r="D167" s="38" t="s">
        <v>409</v>
      </c>
      <c r="E167" s="39">
        <v>305</v>
      </c>
      <c r="F167" s="39">
        <v>302</v>
      </c>
      <c r="G167" s="39">
        <v>298</v>
      </c>
      <c r="H167" s="44">
        <f>SUM(E167-F167)*D167</f>
        <v>3450</v>
      </c>
      <c r="I167" s="44">
        <f>SUM(F167-G167)*D167</f>
        <v>4600</v>
      </c>
      <c r="J167" s="45">
        <f>SUM(H167+I167)</f>
        <v>8050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s="33" customFormat="1" ht="15.75" customHeight="1">
      <c r="A168" s="37">
        <v>43620</v>
      </c>
      <c r="B168" s="38" t="s">
        <v>154</v>
      </c>
      <c r="C168" s="38" t="s">
        <v>10</v>
      </c>
      <c r="D168" s="38" t="s">
        <v>40</v>
      </c>
      <c r="E168" s="39">
        <v>345</v>
      </c>
      <c r="F168" s="39">
        <v>344</v>
      </c>
      <c r="G168" s="39">
        <v>0</v>
      </c>
      <c r="H168" s="40">
        <f t="shared" ref="H168:H170" si="231">(F168-E168)*D168</f>
        <v>-1000</v>
      </c>
      <c r="I168" s="40">
        <v>0</v>
      </c>
      <c r="J168" s="42">
        <f t="shared" ref="J168:J170" si="232">(H168+I168)</f>
        <v>-1000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s="33" customFormat="1" ht="15.75" customHeight="1">
      <c r="A169" s="37">
        <v>43620</v>
      </c>
      <c r="B169" s="38" t="s">
        <v>145</v>
      </c>
      <c r="C169" s="38" t="s">
        <v>10</v>
      </c>
      <c r="D169" s="38" t="s">
        <v>39</v>
      </c>
      <c r="E169" s="39">
        <v>240</v>
      </c>
      <c r="F169" s="39">
        <v>242.25</v>
      </c>
      <c r="G169" s="39">
        <v>245</v>
      </c>
      <c r="H169" s="40">
        <f t="shared" si="231"/>
        <v>3375</v>
      </c>
      <c r="I169" s="41">
        <f t="shared" ref="I169" si="233">(G169-F169)*D169</f>
        <v>4125</v>
      </c>
      <c r="J169" s="40">
        <f t="shared" si="232"/>
        <v>7500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s="33" customFormat="1" ht="15.75" customHeight="1">
      <c r="A170" s="37">
        <v>43620</v>
      </c>
      <c r="B170" s="38" t="s">
        <v>252</v>
      </c>
      <c r="C170" s="38" t="s">
        <v>10</v>
      </c>
      <c r="D170" s="38" t="s">
        <v>56</v>
      </c>
      <c r="E170" s="39">
        <v>499</v>
      </c>
      <c r="F170" s="39">
        <v>494</v>
      </c>
      <c r="G170" s="39">
        <v>0</v>
      </c>
      <c r="H170" s="40">
        <f t="shared" si="231"/>
        <v>-3500</v>
      </c>
      <c r="I170" s="40">
        <v>0</v>
      </c>
      <c r="J170" s="42">
        <f t="shared" si="232"/>
        <v>-3500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s="33" customFormat="1" ht="15.75" customHeight="1">
      <c r="A171" s="37">
        <v>43619</v>
      </c>
      <c r="B171" s="38" t="s">
        <v>304</v>
      </c>
      <c r="C171" s="38" t="s">
        <v>10</v>
      </c>
      <c r="D171" s="38" t="s">
        <v>23</v>
      </c>
      <c r="E171" s="39">
        <v>270</v>
      </c>
      <c r="F171" s="39">
        <v>267</v>
      </c>
      <c r="G171" s="39">
        <v>0</v>
      </c>
      <c r="H171" s="40">
        <f t="shared" ref="H171:H173" si="234">(F171-E171)*D171</f>
        <v>-3900</v>
      </c>
      <c r="I171" s="40">
        <v>0</v>
      </c>
      <c r="J171" s="42">
        <f t="shared" ref="J171:J173" si="235">(H171+I171)</f>
        <v>-3900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s="33" customFormat="1" ht="15.75" customHeight="1">
      <c r="A172" s="37">
        <v>43619</v>
      </c>
      <c r="B172" s="38" t="s">
        <v>149</v>
      </c>
      <c r="C172" s="38" t="s">
        <v>10</v>
      </c>
      <c r="D172" s="38" t="s">
        <v>256</v>
      </c>
      <c r="E172" s="39">
        <v>127.3</v>
      </c>
      <c r="F172" s="39">
        <v>128</v>
      </c>
      <c r="G172" s="39">
        <v>0</v>
      </c>
      <c r="H172" s="40">
        <f t="shared" si="234"/>
        <v>1890.0000000000077</v>
      </c>
      <c r="I172" s="41">
        <v>0</v>
      </c>
      <c r="J172" s="40">
        <f t="shared" si="235"/>
        <v>1890.0000000000077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s="33" customFormat="1" ht="15.75" customHeight="1">
      <c r="A173" s="37">
        <v>43619</v>
      </c>
      <c r="B173" s="38" t="s">
        <v>81</v>
      </c>
      <c r="C173" s="38" t="s">
        <v>10</v>
      </c>
      <c r="D173" s="38" t="s">
        <v>121</v>
      </c>
      <c r="E173" s="39">
        <v>140.5</v>
      </c>
      <c r="F173" s="39">
        <v>141.69999999999999</v>
      </c>
      <c r="G173" s="39">
        <v>0</v>
      </c>
      <c r="H173" s="40">
        <f t="shared" si="234"/>
        <v>2999.9999999999718</v>
      </c>
      <c r="I173" s="41">
        <v>0</v>
      </c>
      <c r="J173" s="40">
        <f t="shared" si="235"/>
        <v>2999.9999999999718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s="33" customFormat="1" ht="15.75" customHeight="1">
      <c r="A174" s="37">
        <v>43619</v>
      </c>
      <c r="B174" s="38" t="s">
        <v>272</v>
      </c>
      <c r="C174" s="38" t="s">
        <v>10</v>
      </c>
      <c r="D174" s="38" t="s">
        <v>621</v>
      </c>
      <c r="E174" s="39">
        <v>141.6</v>
      </c>
      <c r="F174" s="39">
        <v>143</v>
      </c>
      <c r="G174" s="39">
        <v>145</v>
      </c>
      <c r="H174" s="40">
        <f t="shared" ref="H174" si="236">(F174-E174)*D174</f>
        <v>3465.0000000000141</v>
      </c>
      <c r="I174" s="41">
        <f t="shared" ref="I174" si="237">(G174-F174)*D174</f>
        <v>4950</v>
      </c>
      <c r="J174" s="40">
        <f t="shared" ref="J174" si="238">(H174+I174)</f>
        <v>8415.0000000000146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s="33" customFormat="1" ht="15.75" customHeight="1">
      <c r="A175" s="87" t="s">
        <v>620</v>
      </c>
      <c r="B175" s="87"/>
      <c r="C175" s="87"/>
      <c r="D175" s="87" t="s">
        <v>248</v>
      </c>
      <c r="E175" s="87"/>
      <c r="F175" s="87"/>
      <c r="G175" s="87"/>
      <c r="H175" s="87"/>
      <c r="I175" s="87"/>
      <c r="J175" s="46">
        <f>SUM(J122:J174)</f>
        <v>58179.99999999992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s="62" customFormat="1" ht="15.75" customHeight="1">
      <c r="A176" s="69"/>
      <c r="B176" s="70"/>
      <c r="C176" s="70"/>
      <c r="D176" s="70"/>
      <c r="E176" s="71"/>
      <c r="F176" s="71"/>
      <c r="G176" s="71"/>
      <c r="H176" s="72"/>
      <c r="I176" s="73"/>
      <c r="J176" s="72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</row>
    <row r="177" spans="1:31" s="33" customFormat="1" ht="15.75" customHeight="1">
      <c r="A177" s="37">
        <v>43616</v>
      </c>
      <c r="B177" s="38" t="s">
        <v>616</v>
      </c>
      <c r="C177" s="38" t="s">
        <v>13</v>
      </c>
      <c r="D177" s="38" t="s">
        <v>39</v>
      </c>
      <c r="E177" s="39">
        <v>235</v>
      </c>
      <c r="F177" s="39">
        <v>235</v>
      </c>
      <c r="G177" s="39">
        <v>0</v>
      </c>
      <c r="H177" s="40">
        <f t="shared" ref="H177" si="239">(F177-E177)*D177</f>
        <v>0</v>
      </c>
      <c r="I177" s="41">
        <v>0</v>
      </c>
      <c r="J177" s="40">
        <f t="shared" ref="J177" si="240">(H177+I177)</f>
        <v>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s="33" customFormat="1" ht="15.75" customHeight="1">
      <c r="A178" s="37">
        <v>43616</v>
      </c>
      <c r="B178" s="38" t="s">
        <v>608</v>
      </c>
      <c r="C178" s="38" t="s">
        <v>10</v>
      </c>
      <c r="D178" s="38" t="s">
        <v>234</v>
      </c>
      <c r="E178" s="39">
        <v>368</v>
      </c>
      <c r="F178" s="39">
        <v>364</v>
      </c>
      <c r="G178" s="39">
        <v>0</v>
      </c>
      <c r="H178" s="40">
        <f t="shared" ref="H178" si="241">(F178-E178)*D178</f>
        <v>-3800</v>
      </c>
      <c r="I178" s="40">
        <v>0</v>
      </c>
      <c r="J178" s="42">
        <f t="shared" ref="J178" si="242">(H178+I178)</f>
        <v>-3800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s="33" customFormat="1" ht="15.75" customHeight="1">
      <c r="A179" s="37">
        <v>43616</v>
      </c>
      <c r="B179" s="38" t="s">
        <v>102</v>
      </c>
      <c r="C179" s="38" t="s">
        <v>13</v>
      </c>
      <c r="D179" s="38" t="s">
        <v>137</v>
      </c>
      <c r="E179" s="39">
        <v>151</v>
      </c>
      <c r="F179" s="39">
        <v>149.5</v>
      </c>
      <c r="G179" s="39">
        <v>147</v>
      </c>
      <c r="H179" s="44">
        <f>SUM(E179-F179)*D179</f>
        <v>3450</v>
      </c>
      <c r="I179" s="44">
        <f>SUM(F179-G179)*D179</f>
        <v>5750</v>
      </c>
      <c r="J179" s="45">
        <f>SUM(H179+I179)</f>
        <v>9200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s="33" customFormat="1" ht="15.75" customHeight="1">
      <c r="A180" s="37">
        <v>43616</v>
      </c>
      <c r="B180" s="38" t="s">
        <v>615</v>
      </c>
      <c r="C180" s="38" t="s">
        <v>10</v>
      </c>
      <c r="D180" s="38" t="s">
        <v>25</v>
      </c>
      <c r="E180" s="39">
        <v>157.5</v>
      </c>
      <c r="F180" s="39">
        <v>159</v>
      </c>
      <c r="G180" s="39">
        <v>0</v>
      </c>
      <c r="H180" s="40">
        <f t="shared" ref="H180" si="243">(F180-E180)*D180</f>
        <v>3300</v>
      </c>
      <c r="I180" s="41">
        <v>0</v>
      </c>
      <c r="J180" s="40">
        <f t="shared" ref="J180" si="244">(H180+I180)</f>
        <v>3300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s="33" customFormat="1" ht="15.75" customHeight="1">
      <c r="A181" s="37">
        <v>43615</v>
      </c>
      <c r="B181" s="38" t="s">
        <v>611</v>
      </c>
      <c r="C181" s="38" t="s">
        <v>10</v>
      </c>
      <c r="D181" s="38" t="s">
        <v>137</v>
      </c>
      <c r="E181" s="39">
        <v>153.5</v>
      </c>
      <c r="F181" s="39">
        <v>152</v>
      </c>
      <c r="G181" s="39">
        <v>0</v>
      </c>
      <c r="H181" s="40">
        <f t="shared" ref="H181" si="245">(F181-E181)*D181</f>
        <v>-3450</v>
      </c>
      <c r="I181" s="40">
        <v>0</v>
      </c>
      <c r="J181" s="42">
        <f t="shared" ref="J181" si="246">(H181+I181)</f>
        <v>-3450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s="33" customFormat="1" ht="15.75" customHeight="1">
      <c r="A182" s="37">
        <v>43615</v>
      </c>
      <c r="B182" s="38" t="s">
        <v>155</v>
      </c>
      <c r="C182" s="38" t="s">
        <v>13</v>
      </c>
      <c r="D182" s="38" t="s">
        <v>294</v>
      </c>
      <c r="E182" s="39">
        <v>163.5</v>
      </c>
      <c r="F182" s="39">
        <v>163.30000000000001</v>
      </c>
      <c r="G182" s="39">
        <v>0</v>
      </c>
      <c r="H182" s="41">
        <f t="shared" ref="H182" si="247">(E182-F182)*D182</f>
        <v>429.99999999997556</v>
      </c>
      <c r="I182" s="41">
        <v>0</v>
      </c>
      <c r="J182" s="43">
        <f t="shared" ref="J182" si="248">(H182+I182)</f>
        <v>429.99999999997556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s="33" customFormat="1" ht="15.75" customHeight="1">
      <c r="A183" s="37">
        <v>43615</v>
      </c>
      <c r="B183" s="38" t="s">
        <v>85</v>
      </c>
      <c r="C183" s="38" t="s">
        <v>10</v>
      </c>
      <c r="D183" s="38" t="s">
        <v>40</v>
      </c>
      <c r="E183" s="39">
        <v>357.5</v>
      </c>
      <c r="F183" s="39">
        <v>357.8</v>
      </c>
      <c r="G183" s="39">
        <v>0</v>
      </c>
      <c r="H183" s="40">
        <f t="shared" ref="H183" si="249">(F183-E183)*D183</f>
        <v>300.00000000001137</v>
      </c>
      <c r="I183" s="41">
        <v>0</v>
      </c>
      <c r="J183" s="40">
        <f t="shared" ref="J183" si="250">(H183+I183)</f>
        <v>300.00000000001137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s="33" customFormat="1" ht="15.75" customHeight="1">
      <c r="A184" s="37">
        <v>43615</v>
      </c>
      <c r="B184" s="38" t="s">
        <v>396</v>
      </c>
      <c r="C184" s="38" t="s">
        <v>10</v>
      </c>
      <c r="D184" s="38" t="s">
        <v>110</v>
      </c>
      <c r="E184" s="39">
        <v>319</v>
      </c>
      <c r="F184" s="39">
        <v>319</v>
      </c>
      <c r="G184" s="39">
        <v>0</v>
      </c>
      <c r="H184" s="40">
        <f t="shared" ref="H184" si="251">(F184-E184)*D184</f>
        <v>0</v>
      </c>
      <c r="I184" s="41">
        <v>0</v>
      </c>
      <c r="J184" s="40">
        <f t="shared" ref="J184" si="252">(H184+I184)</f>
        <v>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s="33" customFormat="1" ht="15.75" customHeight="1">
      <c r="A185" s="37">
        <v>43614</v>
      </c>
      <c r="B185" s="38" t="s">
        <v>606</v>
      </c>
      <c r="C185" s="38" t="s">
        <v>10</v>
      </c>
      <c r="D185" s="38" t="s">
        <v>23</v>
      </c>
      <c r="E185" s="39">
        <v>267</v>
      </c>
      <c r="F185" s="39">
        <v>270</v>
      </c>
      <c r="G185" s="39">
        <v>274</v>
      </c>
      <c r="H185" s="40">
        <f t="shared" ref="H185" si="253">(F185-E185)*D185</f>
        <v>3900</v>
      </c>
      <c r="I185" s="41">
        <f t="shared" ref="I185" si="254">(G185-F185)*D185</f>
        <v>5200</v>
      </c>
      <c r="J185" s="40">
        <f t="shared" ref="J185:J187" si="255">(H185+I185)</f>
        <v>9100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s="33" customFormat="1" ht="15.75" customHeight="1">
      <c r="A186" s="37">
        <v>43614</v>
      </c>
      <c r="B186" s="38" t="s">
        <v>394</v>
      </c>
      <c r="C186" s="38" t="s">
        <v>13</v>
      </c>
      <c r="D186" s="38" t="s">
        <v>607</v>
      </c>
      <c r="E186" s="39">
        <v>104.75</v>
      </c>
      <c r="F186" s="39">
        <v>103.5</v>
      </c>
      <c r="G186" s="39">
        <v>0</v>
      </c>
      <c r="H186" s="41">
        <f t="shared" ref="H186" si="256">(E186-F186)*D186</f>
        <v>4187.5</v>
      </c>
      <c r="I186" s="41">
        <v>0</v>
      </c>
      <c r="J186" s="43">
        <f t="shared" si="255"/>
        <v>4187.5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s="33" customFormat="1" ht="15.75" customHeight="1">
      <c r="A187" s="37">
        <v>43614</v>
      </c>
      <c r="B187" s="38" t="s">
        <v>15</v>
      </c>
      <c r="C187" s="38" t="s">
        <v>10</v>
      </c>
      <c r="D187" s="38" t="s">
        <v>451</v>
      </c>
      <c r="E187" s="39">
        <v>132</v>
      </c>
      <c r="F187" s="39">
        <v>133.25</v>
      </c>
      <c r="G187" s="39">
        <v>0</v>
      </c>
      <c r="H187" s="40">
        <f t="shared" ref="H187" si="257">(F187-E187)*D187</f>
        <v>3312.5</v>
      </c>
      <c r="I187" s="41">
        <v>0</v>
      </c>
      <c r="J187" s="40">
        <f t="shared" si="255"/>
        <v>3312.5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s="33" customFormat="1" ht="15.75" customHeight="1">
      <c r="A188" s="37">
        <v>43614</v>
      </c>
      <c r="B188" s="38" t="s">
        <v>322</v>
      </c>
      <c r="C188" s="38" t="s">
        <v>10</v>
      </c>
      <c r="D188" s="38" t="s">
        <v>64</v>
      </c>
      <c r="E188" s="39">
        <v>569</v>
      </c>
      <c r="F188" s="39">
        <v>563</v>
      </c>
      <c r="G188" s="39">
        <v>0</v>
      </c>
      <c r="H188" s="40">
        <f t="shared" ref="H188" si="258">(F188-E188)*D188</f>
        <v>-3600</v>
      </c>
      <c r="I188" s="40">
        <v>0</v>
      </c>
      <c r="J188" s="42">
        <f t="shared" ref="J188" si="259">(H188+I188)</f>
        <v>-3600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s="33" customFormat="1" ht="15.75" customHeight="1">
      <c r="A189" s="37">
        <v>43613</v>
      </c>
      <c r="B189" s="38" t="s">
        <v>325</v>
      </c>
      <c r="C189" s="38" t="s">
        <v>10</v>
      </c>
      <c r="D189" s="38" t="s">
        <v>153</v>
      </c>
      <c r="E189" s="39">
        <v>537</v>
      </c>
      <c r="F189" s="39">
        <v>538</v>
      </c>
      <c r="G189" s="39">
        <v>0</v>
      </c>
      <c r="H189" s="40">
        <f t="shared" ref="H189" si="260">(F189-E189)*D189</f>
        <v>650</v>
      </c>
      <c r="I189" s="41">
        <v>0</v>
      </c>
      <c r="J189" s="40">
        <f t="shared" ref="J189" si="261">(H189+I189)</f>
        <v>650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s="33" customFormat="1" ht="15.75" customHeight="1">
      <c r="A190" s="37">
        <v>43613</v>
      </c>
      <c r="B190" s="38" t="s">
        <v>242</v>
      </c>
      <c r="C190" s="38" t="s">
        <v>13</v>
      </c>
      <c r="D190" s="38" t="s">
        <v>119</v>
      </c>
      <c r="E190" s="39">
        <v>431</v>
      </c>
      <c r="F190" s="39">
        <v>431</v>
      </c>
      <c r="G190" s="39">
        <v>0</v>
      </c>
      <c r="H190" s="41">
        <f t="shared" ref="H190" si="262">(E190-F190)*D190</f>
        <v>0</v>
      </c>
      <c r="I190" s="41">
        <v>0</v>
      </c>
      <c r="J190" s="43">
        <f t="shared" ref="J190:J191" si="263">(H190+I190)</f>
        <v>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s="33" customFormat="1" ht="15.75" customHeight="1">
      <c r="A191" s="37">
        <v>43613</v>
      </c>
      <c r="B191" s="38" t="s">
        <v>102</v>
      </c>
      <c r="C191" s="38" t="s">
        <v>10</v>
      </c>
      <c r="D191" s="38" t="s">
        <v>25</v>
      </c>
      <c r="E191" s="39">
        <v>161</v>
      </c>
      <c r="F191" s="39">
        <v>159</v>
      </c>
      <c r="G191" s="39">
        <v>0</v>
      </c>
      <c r="H191" s="40">
        <f t="shared" ref="H191" si="264">(F191-E191)*D191</f>
        <v>-4400</v>
      </c>
      <c r="I191" s="40">
        <v>0</v>
      </c>
      <c r="J191" s="42">
        <f t="shared" si="263"/>
        <v>-4400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s="33" customFormat="1" ht="15.75" customHeight="1">
      <c r="A192" s="37">
        <v>43613</v>
      </c>
      <c r="B192" s="38" t="s">
        <v>556</v>
      </c>
      <c r="C192" s="38" t="s">
        <v>10</v>
      </c>
      <c r="D192" s="38" t="s">
        <v>67</v>
      </c>
      <c r="E192" s="39">
        <v>118</v>
      </c>
      <c r="F192" s="39">
        <v>119</v>
      </c>
      <c r="G192" s="39">
        <v>121</v>
      </c>
      <c r="H192" s="40">
        <f t="shared" ref="H192" si="265">(F192-E192)*D192</f>
        <v>2950</v>
      </c>
      <c r="I192" s="41">
        <f t="shared" ref="I192" si="266">(G192-F192)*D192</f>
        <v>5900</v>
      </c>
      <c r="J192" s="40">
        <f t="shared" ref="J192" si="267">(H192+I192)</f>
        <v>8850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s="33" customFormat="1" ht="15.75" customHeight="1">
      <c r="A193" s="37">
        <v>43612</v>
      </c>
      <c r="B193" s="38" t="s">
        <v>37</v>
      </c>
      <c r="C193" s="38" t="s">
        <v>13</v>
      </c>
      <c r="D193" s="38" t="s">
        <v>40</v>
      </c>
      <c r="E193" s="39">
        <v>350</v>
      </c>
      <c r="F193" s="39">
        <v>349.2</v>
      </c>
      <c r="G193" s="39">
        <v>0</v>
      </c>
      <c r="H193" s="41">
        <f t="shared" ref="H193" si="268">(E193-F193)*D193</f>
        <v>800.00000000001137</v>
      </c>
      <c r="I193" s="41">
        <v>0</v>
      </c>
      <c r="J193" s="43">
        <f t="shared" ref="J193" si="269">(H193+I193)</f>
        <v>800.00000000001137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s="33" customFormat="1" ht="15.75" customHeight="1">
      <c r="A194" s="37">
        <v>43612</v>
      </c>
      <c r="B194" s="38" t="s">
        <v>19</v>
      </c>
      <c r="C194" s="38" t="s">
        <v>10</v>
      </c>
      <c r="D194" s="38" t="s">
        <v>422</v>
      </c>
      <c r="E194" s="39">
        <v>114.5</v>
      </c>
      <c r="F194" s="39">
        <v>113.25</v>
      </c>
      <c r="G194" s="39">
        <v>0</v>
      </c>
      <c r="H194" s="40">
        <f t="shared" ref="H194" si="270">(F194-E194)*D194</f>
        <v>-3812.5</v>
      </c>
      <c r="I194" s="40">
        <v>0</v>
      </c>
      <c r="J194" s="42">
        <f t="shared" ref="J194" si="271">(H194+I194)</f>
        <v>-3812.5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s="33" customFormat="1" ht="15.75" customHeight="1">
      <c r="A195" s="37">
        <v>43612</v>
      </c>
      <c r="B195" s="38" t="s">
        <v>396</v>
      </c>
      <c r="C195" s="38" t="s">
        <v>10</v>
      </c>
      <c r="D195" s="38" t="s">
        <v>110</v>
      </c>
      <c r="E195" s="39">
        <v>317</v>
      </c>
      <c r="F195" s="39">
        <v>320</v>
      </c>
      <c r="G195" s="39">
        <v>323.39999999999998</v>
      </c>
      <c r="H195" s="40">
        <f t="shared" ref="H195" si="272">(F195-E195)*D195</f>
        <v>3300</v>
      </c>
      <c r="I195" s="41">
        <f t="shared" ref="I195" si="273">(G195-F195)*D195</f>
        <v>3739.999999999975</v>
      </c>
      <c r="J195" s="40">
        <f t="shared" ref="J195" si="274">(H195+I195)</f>
        <v>7039.9999999999745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s="33" customFormat="1" ht="15.75" customHeight="1">
      <c r="A196" s="37">
        <v>43612</v>
      </c>
      <c r="B196" s="38" t="s">
        <v>101</v>
      </c>
      <c r="C196" s="38" t="s">
        <v>10</v>
      </c>
      <c r="D196" s="38" t="s">
        <v>88</v>
      </c>
      <c r="E196" s="39">
        <v>222</v>
      </c>
      <c r="F196" s="39">
        <v>219.5</v>
      </c>
      <c r="G196" s="39">
        <v>0</v>
      </c>
      <c r="H196" s="40">
        <f t="shared" ref="H196" si="275">(F196-E196)*D196</f>
        <v>-4000</v>
      </c>
      <c r="I196" s="40">
        <v>0</v>
      </c>
      <c r="J196" s="42">
        <f t="shared" ref="J196" si="276">(H196+I196)</f>
        <v>-4000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s="33" customFormat="1" ht="15.75" customHeight="1">
      <c r="A197" s="37">
        <v>43609</v>
      </c>
      <c r="B197" s="38" t="s">
        <v>85</v>
      </c>
      <c r="C197" s="38" t="s">
        <v>10</v>
      </c>
      <c r="D197" s="38" t="s">
        <v>40</v>
      </c>
      <c r="E197" s="39">
        <v>339</v>
      </c>
      <c r="F197" s="39">
        <v>342.5</v>
      </c>
      <c r="G197" s="39">
        <v>0</v>
      </c>
      <c r="H197" s="40">
        <f t="shared" ref="H197" si="277">(F197-E197)*D197</f>
        <v>3500</v>
      </c>
      <c r="I197" s="41">
        <v>0</v>
      </c>
      <c r="J197" s="40">
        <f t="shared" ref="J197" si="278">(H197+I197)</f>
        <v>3500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s="33" customFormat="1" ht="15.75" customHeight="1">
      <c r="A198" s="37">
        <v>43609</v>
      </c>
      <c r="B198" s="38" t="s">
        <v>69</v>
      </c>
      <c r="C198" s="38" t="s">
        <v>13</v>
      </c>
      <c r="D198" s="38" t="s">
        <v>409</v>
      </c>
      <c r="E198" s="39">
        <v>304</v>
      </c>
      <c r="F198" s="39">
        <v>303.5</v>
      </c>
      <c r="G198" s="39">
        <v>0</v>
      </c>
      <c r="H198" s="41">
        <f t="shared" ref="H198" si="279">(E198-F198)*D198</f>
        <v>575</v>
      </c>
      <c r="I198" s="41">
        <v>0</v>
      </c>
      <c r="J198" s="43">
        <f t="shared" ref="J198" si="280">(H198+I198)</f>
        <v>575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s="33" customFormat="1" ht="15.75" customHeight="1">
      <c r="A199" s="37">
        <v>43609</v>
      </c>
      <c r="B199" s="38" t="s">
        <v>281</v>
      </c>
      <c r="C199" s="38" t="s">
        <v>10</v>
      </c>
      <c r="D199" s="38" t="s">
        <v>121</v>
      </c>
      <c r="E199" s="39">
        <v>138</v>
      </c>
      <c r="F199" s="39">
        <v>136.5</v>
      </c>
      <c r="G199" s="39">
        <v>0</v>
      </c>
      <c r="H199" s="40">
        <f t="shared" ref="H199" si="281">(F199-E199)*D199</f>
        <v>-3750</v>
      </c>
      <c r="I199" s="40">
        <v>0</v>
      </c>
      <c r="J199" s="42">
        <f t="shared" ref="J199" si="282">(H199+I199)</f>
        <v>-3750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s="33" customFormat="1" ht="15.75" customHeight="1">
      <c r="A200" s="37">
        <v>43609</v>
      </c>
      <c r="B200" s="38" t="s">
        <v>118</v>
      </c>
      <c r="C200" s="38" t="s">
        <v>13</v>
      </c>
      <c r="D200" s="38" t="s">
        <v>256</v>
      </c>
      <c r="E200" s="39">
        <v>128.5</v>
      </c>
      <c r="F200" s="39">
        <v>127</v>
      </c>
      <c r="G200" s="39">
        <v>0</v>
      </c>
      <c r="H200" s="41">
        <f t="shared" ref="H200" si="283">(E200-F200)*D200</f>
        <v>4050</v>
      </c>
      <c r="I200" s="41">
        <v>0</v>
      </c>
      <c r="J200" s="43">
        <f t="shared" ref="J200" si="284">(H200+I200)</f>
        <v>4050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s="33" customFormat="1" ht="15.75" customHeight="1">
      <c r="A201" s="37">
        <v>43608</v>
      </c>
      <c r="B201" s="38" t="s">
        <v>387</v>
      </c>
      <c r="C201" s="38" t="s">
        <v>10</v>
      </c>
      <c r="D201" s="38" t="s">
        <v>204</v>
      </c>
      <c r="E201" s="39">
        <v>182</v>
      </c>
      <c r="F201" s="39">
        <v>184</v>
      </c>
      <c r="G201" s="39">
        <v>0</v>
      </c>
      <c r="H201" s="40">
        <f t="shared" ref="H201" si="285">(F201-E201)*D201</f>
        <v>3800</v>
      </c>
      <c r="I201" s="41">
        <v>0</v>
      </c>
      <c r="J201" s="40">
        <f t="shared" ref="J201" si="286">(H201+I201)</f>
        <v>3800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s="33" customFormat="1" ht="15.75" customHeight="1">
      <c r="A202" s="37">
        <v>43608</v>
      </c>
      <c r="B202" s="38" t="s">
        <v>310</v>
      </c>
      <c r="C202" s="38" t="s">
        <v>13</v>
      </c>
      <c r="D202" s="38" t="s">
        <v>583</v>
      </c>
      <c r="E202" s="39">
        <v>149.5</v>
      </c>
      <c r="F202" s="39">
        <v>148</v>
      </c>
      <c r="G202" s="39">
        <v>0</v>
      </c>
      <c r="H202" s="41">
        <f t="shared" ref="H202" si="287">(E202-F202)*D202</f>
        <v>3525</v>
      </c>
      <c r="I202" s="41">
        <v>0</v>
      </c>
      <c r="J202" s="43">
        <f t="shared" ref="J202" si="288">(H202+I202)</f>
        <v>3525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s="33" customFormat="1" ht="15.75" customHeight="1">
      <c r="A203" s="37">
        <v>43607</v>
      </c>
      <c r="B203" s="38" t="s">
        <v>66</v>
      </c>
      <c r="C203" s="38" t="s">
        <v>10</v>
      </c>
      <c r="D203" s="38" t="s">
        <v>161</v>
      </c>
      <c r="E203" s="39">
        <v>142</v>
      </c>
      <c r="F203" s="39">
        <v>143.5</v>
      </c>
      <c r="G203" s="39">
        <v>0</v>
      </c>
      <c r="H203" s="40">
        <f t="shared" ref="H203" si="289">(F203-E203)*D203</f>
        <v>3675</v>
      </c>
      <c r="I203" s="41">
        <v>0</v>
      </c>
      <c r="J203" s="40">
        <f t="shared" ref="J203" si="290">(H203+I203)</f>
        <v>3675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s="33" customFormat="1" ht="15.75" customHeight="1">
      <c r="A204" s="37">
        <v>43607</v>
      </c>
      <c r="B204" s="38" t="s">
        <v>586</v>
      </c>
      <c r="C204" s="38" t="s">
        <v>10</v>
      </c>
      <c r="D204" s="38" t="s">
        <v>587</v>
      </c>
      <c r="E204" s="39">
        <v>210.7</v>
      </c>
      <c r="F204" s="39">
        <v>212.5</v>
      </c>
      <c r="G204" s="39">
        <v>0</v>
      </c>
      <c r="H204" s="40">
        <f t="shared" ref="H204" si="291">(F204-E204)*D204</f>
        <v>2970.0000000000186</v>
      </c>
      <c r="I204" s="41">
        <v>0</v>
      </c>
      <c r="J204" s="40">
        <f t="shared" ref="J204" si="292">(H204+I204)</f>
        <v>2970.0000000000186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s="33" customFormat="1" ht="15.75" customHeight="1">
      <c r="A205" s="37">
        <v>43607</v>
      </c>
      <c r="B205" s="38" t="s">
        <v>396</v>
      </c>
      <c r="C205" s="38" t="s">
        <v>13</v>
      </c>
      <c r="D205" s="38" t="s">
        <v>110</v>
      </c>
      <c r="E205" s="39">
        <v>312</v>
      </c>
      <c r="F205" s="39">
        <v>315.8</v>
      </c>
      <c r="G205" s="39">
        <v>0</v>
      </c>
      <c r="H205" s="41">
        <f t="shared" ref="H205" si="293">(E205-F205)*D205</f>
        <v>-4180.0000000000127</v>
      </c>
      <c r="I205" s="41">
        <v>0</v>
      </c>
      <c r="J205" s="42">
        <f t="shared" ref="J205" si="294">(H205+I205)</f>
        <v>-4180.0000000000127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s="33" customFormat="1" ht="15.75" customHeight="1">
      <c r="A206" s="37">
        <v>43606</v>
      </c>
      <c r="B206" s="38" t="s">
        <v>561</v>
      </c>
      <c r="C206" s="38" t="s">
        <v>10</v>
      </c>
      <c r="D206" s="38" t="s">
        <v>583</v>
      </c>
      <c r="E206" s="39">
        <v>149</v>
      </c>
      <c r="F206" s="39">
        <v>150.5</v>
      </c>
      <c r="G206" s="39">
        <v>0</v>
      </c>
      <c r="H206" s="40">
        <f t="shared" ref="H206" si="295">(F206-E206)*D206</f>
        <v>3525</v>
      </c>
      <c r="I206" s="41">
        <v>0</v>
      </c>
      <c r="J206" s="40">
        <f t="shared" ref="J206" si="296">(H206+I206)</f>
        <v>3525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s="33" customFormat="1" ht="15.75" customHeight="1">
      <c r="A207" s="37">
        <v>43606</v>
      </c>
      <c r="B207" s="38" t="s">
        <v>387</v>
      </c>
      <c r="C207" s="38" t="s">
        <v>13</v>
      </c>
      <c r="D207" s="38" t="s">
        <v>197</v>
      </c>
      <c r="E207" s="39">
        <v>178.5</v>
      </c>
      <c r="F207" s="39">
        <v>177</v>
      </c>
      <c r="G207" s="39">
        <v>174.5</v>
      </c>
      <c r="H207" s="44">
        <f>SUM(E207-F207)*D207</f>
        <v>2925</v>
      </c>
      <c r="I207" s="44">
        <f>SUM(F207-G207)*D207</f>
        <v>4875</v>
      </c>
      <c r="J207" s="45">
        <f>SUM(H207+I207)</f>
        <v>7800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s="33" customFormat="1" ht="15.75" customHeight="1">
      <c r="A208" s="37">
        <v>43605</v>
      </c>
      <c r="B208" s="38" t="s">
        <v>95</v>
      </c>
      <c r="C208" s="38" t="s">
        <v>10</v>
      </c>
      <c r="D208" s="38" t="s">
        <v>142</v>
      </c>
      <c r="E208" s="39">
        <v>253</v>
      </c>
      <c r="F208" s="39">
        <v>256</v>
      </c>
      <c r="G208" s="39">
        <v>0</v>
      </c>
      <c r="H208" s="40">
        <f t="shared" ref="H208:H209" si="297">(F208-E208)*D208</f>
        <v>4200</v>
      </c>
      <c r="I208" s="41">
        <v>0</v>
      </c>
      <c r="J208" s="40">
        <f t="shared" ref="J208:J209" si="298">(H208+I208)</f>
        <v>4200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s="33" customFormat="1" ht="15.75" customHeight="1">
      <c r="A209" s="37">
        <v>43605</v>
      </c>
      <c r="B209" s="38" t="s">
        <v>18</v>
      </c>
      <c r="C209" s="38" t="s">
        <v>10</v>
      </c>
      <c r="D209" s="38" t="s">
        <v>24</v>
      </c>
      <c r="E209" s="39">
        <v>172.5</v>
      </c>
      <c r="F209" s="39">
        <v>174.5</v>
      </c>
      <c r="G209" s="39">
        <v>0</v>
      </c>
      <c r="H209" s="40">
        <f t="shared" si="297"/>
        <v>4000</v>
      </c>
      <c r="I209" s="41">
        <v>0</v>
      </c>
      <c r="J209" s="40">
        <f t="shared" si="298"/>
        <v>4000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s="33" customFormat="1" ht="15.75" customHeight="1">
      <c r="A210" s="37">
        <v>43602</v>
      </c>
      <c r="B210" s="38" t="s">
        <v>415</v>
      </c>
      <c r="C210" s="38" t="s">
        <v>10</v>
      </c>
      <c r="D210" s="38" t="s">
        <v>115</v>
      </c>
      <c r="E210" s="39">
        <v>297.5</v>
      </c>
      <c r="F210" s="39">
        <v>300</v>
      </c>
      <c r="G210" s="39">
        <v>302.35000000000002</v>
      </c>
      <c r="H210" s="40">
        <f t="shared" ref="H210" si="299">(F210-E210)*D210</f>
        <v>3000</v>
      </c>
      <c r="I210" s="41">
        <f t="shared" ref="I210" si="300">(G210-F210)*D210</f>
        <v>2820.0000000000273</v>
      </c>
      <c r="J210" s="40">
        <f t="shared" ref="J210" si="301">(H210+I210)</f>
        <v>5820.0000000000273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s="33" customFormat="1" ht="15.75" customHeight="1">
      <c r="A211" s="37">
        <v>43602</v>
      </c>
      <c r="B211" s="38" t="s">
        <v>536</v>
      </c>
      <c r="C211" s="38" t="s">
        <v>13</v>
      </c>
      <c r="D211" s="38" t="s">
        <v>214</v>
      </c>
      <c r="E211" s="39">
        <v>116.5</v>
      </c>
      <c r="F211" s="39">
        <v>118</v>
      </c>
      <c r="G211" s="39">
        <v>0</v>
      </c>
      <c r="H211" s="41">
        <f t="shared" ref="H211" si="302">(E211-F211)*D211</f>
        <v>-4500</v>
      </c>
      <c r="I211" s="41">
        <v>0</v>
      </c>
      <c r="J211" s="42">
        <f t="shared" ref="J211:J212" si="303">(H211+I211)</f>
        <v>-4500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s="33" customFormat="1" ht="15.75" customHeight="1">
      <c r="A212" s="37">
        <v>43602</v>
      </c>
      <c r="B212" s="38" t="s">
        <v>18</v>
      </c>
      <c r="C212" s="38" t="s">
        <v>10</v>
      </c>
      <c r="D212" s="38" t="s">
        <v>71</v>
      </c>
      <c r="E212" s="39">
        <v>164.5</v>
      </c>
      <c r="F212" s="39">
        <v>166.5</v>
      </c>
      <c r="G212" s="39">
        <v>0</v>
      </c>
      <c r="H212" s="40">
        <f t="shared" ref="H212" si="304">(F212-E212)*D212</f>
        <v>4200</v>
      </c>
      <c r="I212" s="41">
        <v>0</v>
      </c>
      <c r="J212" s="40">
        <f t="shared" si="303"/>
        <v>4200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s="33" customFormat="1" ht="15.75" customHeight="1">
      <c r="A213" s="37">
        <v>43601</v>
      </c>
      <c r="B213" s="38" t="s">
        <v>387</v>
      </c>
      <c r="C213" s="38" t="s">
        <v>13</v>
      </c>
      <c r="D213" s="38" t="s">
        <v>24</v>
      </c>
      <c r="E213" s="39">
        <v>175.5</v>
      </c>
      <c r="F213" s="39">
        <v>173.5</v>
      </c>
      <c r="G213" s="39">
        <v>0</v>
      </c>
      <c r="H213" s="41">
        <f t="shared" ref="H213" si="305">(E213-F213)*D213</f>
        <v>4000</v>
      </c>
      <c r="I213" s="41">
        <v>0</v>
      </c>
      <c r="J213" s="43">
        <f t="shared" ref="J213" si="306">(H213+I213)</f>
        <v>4000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s="33" customFormat="1" ht="15.75" customHeight="1">
      <c r="A214" s="37">
        <v>43601</v>
      </c>
      <c r="B214" s="38" t="s">
        <v>166</v>
      </c>
      <c r="C214" s="38" t="s">
        <v>13</v>
      </c>
      <c r="D214" s="38" t="s">
        <v>54</v>
      </c>
      <c r="E214" s="39">
        <v>722</v>
      </c>
      <c r="F214" s="39">
        <v>729</v>
      </c>
      <c r="G214" s="39">
        <v>0</v>
      </c>
      <c r="H214" s="41">
        <f t="shared" ref="H214" si="307">(E214-F214)*D214</f>
        <v>-3500</v>
      </c>
      <c r="I214" s="41">
        <v>0</v>
      </c>
      <c r="J214" s="42">
        <f t="shared" ref="J214" si="308">(H214+I214)</f>
        <v>-3500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s="33" customFormat="1" ht="15.75" customHeight="1">
      <c r="A215" s="37">
        <v>43601</v>
      </c>
      <c r="B215" s="38" t="s">
        <v>476</v>
      </c>
      <c r="C215" s="38" t="s">
        <v>10</v>
      </c>
      <c r="D215" s="38" t="s">
        <v>24</v>
      </c>
      <c r="E215" s="39">
        <v>175.5</v>
      </c>
      <c r="F215" s="39">
        <v>177</v>
      </c>
      <c r="G215" s="39">
        <v>179.5</v>
      </c>
      <c r="H215" s="40">
        <f t="shared" ref="H215" si="309">(F215-E215)*D215</f>
        <v>3000</v>
      </c>
      <c r="I215" s="41">
        <f t="shared" ref="I215" si="310">(G215-F215)*D215</f>
        <v>5000</v>
      </c>
      <c r="J215" s="40">
        <f t="shared" ref="J215" si="311">(H215+I215)</f>
        <v>8000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s="33" customFormat="1" ht="15.75" customHeight="1">
      <c r="A216" s="37">
        <v>43600</v>
      </c>
      <c r="B216" s="38" t="s">
        <v>570</v>
      </c>
      <c r="C216" s="38" t="s">
        <v>10</v>
      </c>
      <c r="D216" s="38" t="s">
        <v>221</v>
      </c>
      <c r="E216" s="39">
        <v>334</v>
      </c>
      <c r="F216" s="39">
        <v>336.5</v>
      </c>
      <c r="G216" s="39">
        <v>0</v>
      </c>
      <c r="H216" s="40">
        <f t="shared" ref="H216" si="312">(F216-E216)*D216</f>
        <v>2625</v>
      </c>
      <c r="I216" s="41">
        <v>0</v>
      </c>
      <c r="J216" s="40">
        <f t="shared" ref="J216" si="313">(H216+I216)</f>
        <v>2625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s="33" customFormat="1" ht="15.75" customHeight="1">
      <c r="A217" s="37">
        <v>43600</v>
      </c>
      <c r="B217" s="38" t="s">
        <v>232</v>
      </c>
      <c r="C217" s="38" t="s">
        <v>10</v>
      </c>
      <c r="D217" s="38" t="s">
        <v>569</v>
      </c>
      <c r="E217" s="39">
        <v>108</v>
      </c>
      <c r="F217" s="39">
        <v>109</v>
      </c>
      <c r="G217" s="39">
        <v>0</v>
      </c>
      <c r="H217" s="40">
        <f t="shared" ref="H217" si="314">(F217-E217)*D217</f>
        <v>3250</v>
      </c>
      <c r="I217" s="41">
        <v>0</v>
      </c>
      <c r="J217" s="40">
        <f t="shared" ref="J217" si="315">(H217+I217)</f>
        <v>3250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s="33" customFormat="1" ht="15.75" customHeight="1">
      <c r="A218" s="37">
        <v>43599</v>
      </c>
      <c r="B218" s="38" t="s">
        <v>18</v>
      </c>
      <c r="C218" s="38" t="s">
        <v>10</v>
      </c>
      <c r="D218" s="38" t="s">
        <v>71</v>
      </c>
      <c r="E218" s="39">
        <v>164.5</v>
      </c>
      <c r="F218" s="39">
        <v>166.5</v>
      </c>
      <c r="G218" s="39">
        <v>0</v>
      </c>
      <c r="H218" s="40">
        <f t="shared" ref="H218" si="316">(F218-E218)*D218</f>
        <v>4200</v>
      </c>
      <c r="I218" s="41">
        <v>0</v>
      </c>
      <c r="J218" s="40">
        <f t="shared" ref="J218" si="317">(H218+I218)</f>
        <v>4200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s="33" customFormat="1" ht="15.75" customHeight="1">
      <c r="A219" s="37">
        <v>43599</v>
      </c>
      <c r="B219" s="38" t="s">
        <v>236</v>
      </c>
      <c r="C219" s="38" t="s">
        <v>10</v>
      </c>
      <c r="D219" s="38" t="s">
        <v>14</v>
      </c>
      <c r="E219" s="39">
        <v>454</v>
      </c>
      <c r="F219" s="39">
        <v>448.6</v>
      </c>
      <c r="G219" s="39">
        <v>0</v>
      </c>
      <c r="H219" s="40">
        <f t="shared" ref="H219" si="318">(F219-E219)*D219</f>
        <v>-4049.9999999999827</v>
      </c>
      <c r="I219" s="40">
        <v>0</v>
      </c>
      <c r="J219" s="42">
        <f t="shared" ref="J219" si="319">(H219+I219)</f>
        <v>-4049.9999999999827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s="33" customFormat="1" ht="15.75" customHeight="1">
      <c r="A220" s="37">
        <v>43599</v>
      </c>
      <c r="B220" s="38" t="s">
        <v>561</v>
      </c>
      <c r="C220" s="38" t="s">
        <v>10</v>
      </c>
      <c r="D220" s="38" t="s">
        <v>312</v>
      </c>
      <c r="E220" s="39">
        <v>137</v>
      </c>
      <c r="F220" s="39">
        <v>138.5</v>
      </c>
      <c r="G220" s="39">
        <v>141</v>
      </c>
      <c r="H220" s="40">
        <f t="shared" ref="H220" si="320">(F220-E220)*D220</f>
        <v>3825</v>
      </c>
      <c r="I220" s="41">
        <f t="shared" ref="I220" si="321">(G220-F220)*D220</f>
        <v>6375</v>
      </c>
      <c r="J220" s="40">
        <f t="shared" ref="J220" si="322">(H220+I220)</f>
        <v>10200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33" customFormat="1" ht="15.75" customHeight="1">
      <c r="A221" s="37">
        <v>43598</v>
      </c>
      <c r="B221" s="38" t="s">
        <v>372</v>
      </c>
      <c r="C221" s="38" t="s">
        <v>10</v>
      </c>
      <c r="D221" s="38" t="s">
        <v>294</v>
      </c>
      <c r="E221" s="39">
        <v>163</v>
      </c>
      <c r="F221" s="39">
        <v>164.5</v>
      </c>
      <c r="G221" s="39">
        <v>0</v>
      </c>
      <c r="H221" s="40">
        <f t="shared" ref="H221" si="323">(F221-E221)*D221</f>
        <v>3225</v>
      </c>
      <c r="I221" s="41">
        <v>0</v>
      </c>
      <c r="J221" s="40">
        <f t="shared" ref="J221" si="324">(H221+I221)</f>
        <v>3225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s="33" customFormat="1" ht="15.75" customHeight="1">
      <c r="A222" s="37">
        <v>43598</v>
      </c>
      <c r="B222" s="38" t="s">
        <v>556</v>
      </c>
      <c r="C222" s="38" t="s">
        <v>13</v>
      </c>
      <c r="D222" s="38" t="s">
        <v>51</v>
      </c>
      <c r="E222" s="39">
        <v>126</v>
      </c>
      <c r="F222" s="39">
        <v>124.5</v>
      </c>
      <c r="G222" s="39">
        <v>122</v>
      </c>
      <c r="H222" s="44">
        <f>SUM(E222-F222)*D222</f>
        <v>4125</v>
      </c>
      <c r="I222" s="44">
        <f>SUM(F222-G222)*D222</f>
        <v>6875</v>
      </c>
      <c r="J222" s="45">
        <f>SUM(H222+I222)</f>
        <v>11000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s="33" customFormat="1" ht="15.75" customHeight="1">
      <c r="A223" s="37">
        <v>43595</v>
      </c>
      <c r="B223" s="38" t="s">
        <v>155</v>
      </c>
      <c r="C223" s="38" t="s">
        <v>13</v>
      </c>
      <c r="D223" s="38" t="s">
        <v>16</v>
      </c>
      <c r="E223" s="39">
        <v>155.5</v>
      </c>
      <c r="F223" s="39">
        <v>154</v>
      </c>
      <c r="G223" s="39">
        <v>0</v>
      </c>
      <c r="H223" s="41">
        <f t="shared" ref="H223" si="325">(E223-F223)*D223</f>
        <v>3375</v>
      </c>
      <c r="I223" s="41">
        <v>0</v>
      </c>
      <c r="J223" s="43">
        <f t="shared" ref="J223:J224" si="326">(H223+I223)</f>
        <v>3375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s="33" customFormat="1" ht="15.75" customHeight="1">
      <c r="A224" s="37">
        <v>43595</v>
      </c>
      <c r="B224" s="38" t="s">
        <v>102</v>
      </c>
      <c r="C224" s="38" t="s">
        <v>10</v>
      </c>
      <c r="D224" s="38" t="s">
        <v>25</v>
      </c>
      <c r="E224" s="39">
        <v>159</v>
      </c>
      <c r="F224" s="39">
        <v>156.94999999999999</v>
      </c>
      <c r="G224" s="39">
        <v>0</v>
      </c>
      <c r="H224" s="40">
        <f t="shared" ref="H224" si="327">(F224-E224)*D224</f>
        <v>-4510.0000000000255</v>
      </c>
      <c r="I224" s="40">
        <v>0</v>
      </c>
      <c r="J224" s="42">
        <f t="shared" si="326"/>
        <v>-4510.0000000000255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s="33" customFormat="1" ht="15.75" customHeight="1">
      <c r="A225" s="37">
        <v>43595</v>
      </c>
      <c r="B225" s="38" t="s">
        <v>175</v>
      </c>
      <c r="C225" s="38" t="s">
        <v>10</v>
      </c>
      <c r="D225" s="38" t="s">
        <v>550</v>
      </c>
      <c r="E225" s="39">
        <v>112.6</v>
      </c>
      <c r="F225" s="39">
        <v>111.25</v>
      </c>
      <c r="G225" s="39">
        <v>0</v>
      </c>
      <c r="H225" s="40">
        <f t="shared" ref="H225" si="328">(F225-E225)*D225</f>
        <v>-4184.9999999999827</v>
      </c>
      <c r="I225" s="40">
        <v>0</v>
      </c>
      <c r="J225" s="42">
        <f t="shared" ref="J225" si="329">(H225+I225)</f>
        <v>-4184.9999999999827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s="33" customFormat="1" ht="15.75" customHeight="1">
      <c r="A226" s="37">
        <v>43595</v>
      </c>
      <c r="B226" s="38" t="s">
        <v>549</v>
      </c>
      <c r="C226" s="38" t="s">
        <v>10</v>
      </c>
      <c r="D226" s="38" t="s">
        <v>409</v>
      </c>
      <c r="E226" s="39">
        <v>303</v>
      </c>
      <c r="F226" s="39">
        <v>303</v>
      </c>
      <c r="G226" s="39">
        <v>0</v>
      </c>
      <c r="H226" s="41">
        <f t="shared" ref="H226" si="330">(E226-F226)*D226</f>
        <v>0</v>
      </c>
      <c r="I226" s="41">
        <v>0</v>
      </c>
      <c r="J226" s="43">
        <f t="shared" ref="J226" si="331">(H226+I226)</f>
        <v>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s="33" customFormat="1" ht="15.75" customHeight="1">
      <c r="A227" s="37">
        <v>43595</v>
      </c>
      <c r="B227" s="38" t="s">
        <v>372</v>
      </c>
      <c r="C227" s="38" t="s">
        <v>10</v>
      </c>
      <c r="D227" s="38" t="s">
        <v>16</v>
      </c>
      <c r="E227" s="39">
        <v>154</v>
      </c>
      <c r="F227" s="39">
        <v>155.5</v>
      </c>
      <c r="G227" s="39">
        <v>157.5</v>
      </c>
      <c r="H227" s="40">
        <f t="shared" ref="H227" si="332">(F227-E227)*D227</f>
        <v>3375</v>
      </c>
      <c r="I227" s="41">
        <f t="shared" ref="I227" si="333">(G227-F227)*D227</f>
        <v>4500</v>
      </c>
      <c r="J227" s="40">
        <f t="shared" ref="J227" si="334">(H227+I227)</f>
        <v>7875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s="33" customFormat="1" ht="15.75" customHeight="1">
      <c r="A228" s="37">
        <v>43594</v>
      </c>
      <c r="B228" s="38" t="s">
        <v>81</v>
      </c>
      <c r="C228" s="38" t="s">
        <v>10</v>
      </c>
      <c r="D228" s="38" t="s">
        <v>51</v>
      </c>
      <c r="E228" s="39">
        <v>126</v>
      </c>
      <c r="F228" s="39">
        <v>127.5</v>
      </c>
      <c r="G228" s="39">
        <v>0</v>
      </c>
      <c r="H228" s="40">
        <f t="shared" ref="H228" si="335">(F228-E228)*D228</f>
        <v>4125</v>
      </c>
      <c r="I228" s="41">
        <v>0</v>
      </c>
      <c r="J228" s="40">
        <f t="shared" ref="J228" si="336">(H228+I228)</f>
        <v>4125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s="33" customFormat="1" ht="15.75" customHeight="1">
      <c r="A229" s="37">
        <v>43594</v>
      </c>
      <c r="B229" s="38" t="s">
        <v>37</v>
      </c>
      <c r="C229" s="38" t="s">
        <v>10</v>
      </c>
      <c r="D229" s="38" t="s">
        <v>40</v>
      </c>
      <c r="E229" s="39">
        <v>350</v>
      </c>
      <c r="F229" s="39">
        <v>346</v>
      </c>
      <c r="G229" s="39">
        <v>0</v>
      </c>
      <c r="H229" s="40">
        <f t="shared" ref="H229" si="337">(F229-E229)*D229</f>
        <v>-4000</v>
      </c>
      <c r="I229" s="40">
        <v>0</v>
      </c>
      <c r="J229" s="42">
        <f t="shared" ref="J229" si="338">(H229+I229)</f>
        <v>-4000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s="33" customFormat="1" ht="15.75" customHeight="1">
      <c r="A230" s="37">
        <v>43594</v>
      </c>
      <c r="B230" s="38" t="s">
        <v>155</v>
      </c>
      <c r="C230" s="38" t="s">
        <v>13</v>
      </c>
      <c r="D230" s="38" t="s">
        <v>25</v>
      </c>
      <c r="E230" s="39">
        <v>157.5</v>
      </c>
      <c r="F230" s="39">
        <v>157.5</v>
      </c>
      <c r="G230" s="39">
        <v>0</v>
      </c>
      <c r="H230" s="40">
        <f t="shared" ref="H230" si="339">(F230-E230)*D230</f>
        <v>0</v>
      </c>
      <c r="I230" s="41">
        <v>0</v>
      </c>
      <c r="J230" s="40">
        <f t="shared" ref="J230" si="340">(H230+I230)</f>
        <v>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s="33" customFormat="1" ht="15.75" customHeight="1">
      <c r="A231" s="37">
        <v>43594</v>
      </c>
      <c r="B231" s="38" t="s">
        <v>102</v>
      </c>
      <c r="C231" s="38" t="s">
        <v>10</v>
      </c>
      <c r="D231" s="38" t="s">
        <v>16</v>
      </c>
      <c r="E231" s="39">
        <v>156</v>
      </c>
      <c r="F231" s="39">
        <v>154</v>
      </c>
      <c r="G231" s="39">
        <v>0</v>
      </c>
      <c r="H231" s="40">
        <f t="shared" ref="H231" si="341">(F231-E231)*D231</f>
        <v>-4500</v>
      </c>
      <c r="I231" s="40">
        <v>0</v>
      </c>
      <c r="J231" s="42">
        <f t="shared" ref="J231" si="342">(H231+I231)</f>
        <v>-4500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s="33" customFormat="1" ht="15.75" customHeight="1">
      <c r="A232" s="37">
        <v>43593</v>
      </c>
      <c r="B232" s="38" t="s">
        <v>541</v>
      </c>
      <c r="C232" s="38" t="s">
        <v>10</v>
      </c>
      <c r="D232" s="38" t="s">
        <v>289</v>
      </c>
      <c r="E232" s="39">
        <v>412.5</v>
      </c>
      <c r="F232" s="39">
        <v>410</v>
      </c>
      <c r="G232" s="39">
        <v>0</v>
      </c>
      <c r="H232" s="40">
        <f t="shared" ref="H232:H234" si="343">(F232-E232)*D232</f>
        <v>-2125</v>
      </c>
      <c r="I232" s="40">
        <v>0</v>
      </c>
      <c r="J232" s="42">
        <f t="shared" ref="J232:J234" si="344">(H232+I232)</f>
        <v>-2125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s="33" customFormat="1" ht="15.75" customHeight="1">
      <c r="A233" s="37">
        <v>43593</v>
      </c>
      <c r="B233" s="38" t="s">
        <v>80</v>
      </c>
      <c r="C233" s="38" t="s">
        <v>10</v>
      </c>
      <c r="D233" s="38" t="s">
        <v>196</v>
      </c>
      <c r="E233" s="39">
        <v>85.5</v>
      </c>
      <c r="F233" s="39">
        <v>85.5</v>
      </c>
      <c r="G233" s="39">
        <v>0</v>
      </c>
      <c r="H233" s="40">
        <f t="shared" si="343"/>
        <v>0</v>
      </c>
      <c r="I233" s="41">
        <v>0</v>
      </c>
      <c r="J233" s="40">
        <f t="shared" si="344"/>
        <v>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s="33" customFormat="1" ht="15.75" customHeight="1">
      <c r="A234" s="37">
        <v>43593</v>
      </c>
      <c r="B234" s="38" t="s">
        <v>372</v>
      </c>
      <c r="C234" s="38" t="s">
        <v>10</v>
      </c>
      <c r="D234" s="38" t="s">
        <v>112</v>
      </c>
      <c r="E234" s="39">
        <v>146</v>
      </c>
      <c r="F234" s="39">
        <v>147.5</v>
      </c>
      <c r="G234" s="39">
        <v>150</v>
      </c>
      <c r="H234" s="40">
        <f t="shared" si="343"/>
        <v>3600</v>
      </c>
      <c r="I234" s="41">
        <f t="shared" ref="I234" si="345">(G234-F234)*D234</f>
        <v>6000</v>
      </c>
      <c r="J234" s="40">
        <f t="shared" si="344"/>
        <v>9600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s="33" customFormat="1" ht="15.75" customHeight="1">
      <c r="A235" s="37">
        <v>43593</v>
      </c>
      <c r="B235" s="38" t="s">
        <v>408</v>
      </c>
      <c r="C235" s="38" t="s">
        <v>13</v>
      </c>
      <c r="D235" s="38" t="s">
        <v>64</v>
      </c>
      <c r="E235" s="39">
        <v>560</v>
      </c>
      <c r="F235" s="39">
        <v>566</v>
      </c>
      <c r="G235" s="39">
        <v>0</v>
      </c>
      <c r="H235" s="41">
        <f t="shared" ref="H235" si="346">(E235-F235)*D235</f>
        <v>-3600</v>
      </c>
      <c r="I235" s="41">
        <v>0</v>
      </c>
      <c r="J235" s="42">
        <f t="shared" ref="J235" si="347">(H235+I235)</f>
        <v>-3600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s="33" customFormat="1" ht="15.75" customHeight="1">
      <c r="A236" s="37">
        <v>43593</v>
      </c>
      <c r="B236" s="38" t="s">
        <v>304</v>
      </c>
      <c r="C236" s="38" t="s">
        <v>10</v>
      </c>
      <c r="D236" s="38" t="s">
        <v>104</v>
      </c>
      <c r="E236" s="39">
        <v>259</v>
      </c>
      <c r="F236" s="39">
        <v>256</v>
      </c>
      <c r="G236" s="39">
        <v>0</v>
      </c>
      <c r="H236" s="40">
        <f t="shared" ref="H236" si="348">(F236-E236)*D236</f>
        <v>-4050</v>
      </c>
      <c r="I236" s="40">
        <v>0</v>
      </c>
      <c r="J236" s="42">
        <f t="shared" ref="J236" si="349">(H236+I236)</f>
        <v>-4050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s="33" customFormat="1" ht="15.75" customHeight="1">
      <c r="A237" s="37">
        <v>43592</v>
      </c>
      <c r="B237" s="38" t="s">
        <v>536</v>
      </c>
      <c r="C237" s="38" t="s">
        <v>13</v>
      </c>
      <c r="D237" s="38" t="s">
        <v>282</v>
      </c>
      <c r="E237" s="39">
        <v>125.4</v>
      </c>
      <c r="F237" s="39">
        <v>125.3</v>
      </c>
      <c r="G237" s="39">
        <v>0</v>
      </c>
      <c r="H237" s="41">
        <f t="shared" ref="H237" si="350">(E237-F237)*D237</f>
        <v>280.00000000002387</v>
      </c>
      <c r="I237" s="41">
        <v>0</v>
      </c>
      <c r="J237" s="43">
        <f t="shared" ref="J237" si="351">(H237+I237)</f>
        <v>280.00000000002387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s="33" customFormat="1" ht="15.75" customHeight="1">
      <c r="A238" s="37">
        <v>43592</v>
      </c>
      <c r="B238" s="38" t="s">
        <v>81</v>
      </c>
      <c r="C238" s="38" t="s">
        <v>10</v>
      </c>
      <c r="D238" s="38" t="s">
        <v>256</v>
      </c>
      <c r="E238" s="39">
        <v>129.15</v>
      </c>
      <c r="F238" s="39">
        <v>130.25</v>
      </c>
      <c r="G238" s="39">
        <v>132</v>
      </c>
      <c r="H238" s="40">
        <f t="shared" ref="H238" si="352">(F238-E238)*D238</f>
        <v>2969.9999999999845</v>
      </c>
      <c r="I238" s="41">
        <f t="shared" ref="I238" si="353">(G238-F238)*D238</f>
        <v>4725</v>
      </c>
      <c r="J238" s="40">
        <f t="shared" ref="J238" si="354">(H238+I238)</f>
        <v>7694.9999999999845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s="33" customFormat="1" ht="15.75" customHeight="1">
      <c r="A239" s="37">
        <v>43592</v>
      </c>
      <c r="B239" s="38" t="s">
        <v>293</v>
      </c>
      <c r="C239" s="38" t="s">
        <v>13</v>
      </c>
      <c r="D239" s="38" t="s">
        <v>71</v>
      </c>
      <c r="E239" s="39">
        <v>168.5</v>
      </c>
      <c r="F239" s="39">
        <v>167</v>
      </c>
      <c r="G239" s="39">
        <v>165</v>
      </c>
      <c r="H239" s="44">
        <f>SUM(E239-F239)*D239</f>
        <v>3150</v>
      </c>
      <c r="I239" s="44">
        <f>SUM(F239-G239)*D239</f>
        <v>4200</v>
      </c>
      <c r="J239" s="45">
        <f>SUM(H239+I239)</f>
        <v>7350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s="33" customFormat="1" ht="15.75" customHeight="1">
      <c r="A240" s="37">
        <v>43591</v>
      </c>
      <c r="B240" s="38" t="s">
        <v>81</v>
      </c>
      <c r="C240" s="38" t="s">
        <v>13</v>
      </c>
      <c r="D240" s="38" t="s">
        <v>51</v>
      </c>
      <c r="E240" s="39">
        <v>127.5</v>
      </c>
      <c r="F240" s="39">
        <v>126.25</v>
      </c>
      <c r="G240" s="39">
        <v>0</v>
      </c>
      <c r="H240" s="41">
        <f t="shared" ref="H240" si="355">(E240-F240)*D240</f>
        <v>3437.5</v>
      </c>
      <c r="I240" s="41">
        <v>0</v>
      </c>
      <c r="J240" s="43">
        <f t="shared" ref="J240" si="356">(H240+I240)</f>
        <v>3437.5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s="33" customFormat="1" ht="15.75" customHeight="1">
      <c r="A241" s="37">
        <v>43591</v>
      </c>
      <c r="B241" s="38" t="s">
        <v>101</v>
      </c>
      <c r="C241" s="38" t="s">
        <v>10</v>
      </c>
      <c r="D241" s="38" t="s">
        <v>88</v>
      </c>
      <c r="E241" s="39">
        <v>215</v>
      </c>
      <c r="F241" s="39">
        <v>216</v>
      </c>
      <c r="G241" s="39">
        <v>0</v>
      </c>
      <c r="H241" s="40">
        <f t="shared" ref="H241" si="357">(F241-E241)*D241</f>
        <v>1600</v>
      </c>
      <c r="I241" s="41">
        <v>0</v>
      </c>
      <c r="J241" s="40">
        <f t="shared" ref="J241" si="358">(H241+I241)</f>
        <v>1600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s="33" customFormat="1" ht="15.75" customHeight="1">
      <c r="A242" s="37">
        <v>43591</v>
      </c>
      <c r="B242" s="38" t="s">
        <v>531</v>
      </c>
      <c r="C242" s="38" t="s">
        <v>10</v>
      </c>
      <c r="D242" s="38" t="s">
        <v>451</v>
      </c>
      <c r="E242" s="39">
        <v>131.5</v>
      </c>
      <c r="F242" s="39">
        <v>131.4</v>
      </c>
      <c r="G242" s="39">
        <v>0</v>
      </c>
      <c r="H242" s="40">
        <f t="shared" ref="H242" si="359">(F242-E242)*D242</f>
        <v>-264.99999999998494</v>
      </c>
      <c r="I242" s="40">
        <v>0</v>
      </c>
      <c r="J242" s="42">
        <f t="shared" ref="J242" si="360">(H242+I242)</f>
        <v>-264.99999999998494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s="33" customFormat="1" ht="15.75" customHeight="1">
      <c r="A243" s="37">
        <v>43591</v>
      </c>
      <c r="B243" s="38" t="s">
        <v>505</v>
      </c>
      <c r="C243" s="38" t="s">
        <v>10</v>
      </c>
      <c r="D243" s="38" t="s">
        <v>56</v>
      </c>
      <c r="E243" s="39">
        <v>490</v>
      </c>
      <c r="F243" s="39">
        <v>485</v>
      </c>
      <c r="G243" s="39">
        <v>0</v>
      </c>
      <c r="H243" s="40">
        <f t="shared" ref="H243" si="361">(F243-E243)*D243</f>
        <v>-3500</v>
      </c>
      <c r="I243" s="40">
        <v>0</v>
      </c>
      <c r="J243" s="42">
        <f t="shared" ref="J243" si="362">(H243+I243)</f>
        <v>-3500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s="33" customFormat="1" ht="15.75" customHeight="1">
      <c r="A244" s="37">
        <v>43588</v>
      </c>
      <c r="B244" s="38" t="s">
        <v>120</v>
      </c>
      <c r="C244" s="38" t="s">
        <v>10</v>
      </c>
      <c r="D244" s="38" t="s">
        <v>351</v>
      </c>
      <c r="E244" s="39">
        <v>222.5</v>
      </c>
      <c r="F244" s="39">
        <v>222.5</v>
      </c>
      <c r="G244" s="39">
        <v>0</v>
      </c>
      <c r="H244" s="40">
        <f t="shared" ref="H244" si="363">(F244-E244)*D244</f>
        <v>0</v>
      </c>
      <c r="I244" s="41">
        <v>0</v>
      </c>
      <c r="J244" s="40">
        <f t="shared" ref="J244:J245" si="364">(H244+I244)</f>
        <v>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s="33" customFormat="1" ht="15.75" customHeight="1">
      <c r="A245" s="37">
        <v>43588</v>
      </c>
      <c r="B245" s="38" t="s">
        <v>102</v>
      </c>
      <c r="C245" s="38" t="s">
        <v>13</v>
      </c>
      <c r="D245" s="38" t="s">
        <v>71</v>
      </c>
      <c r="E245" s="39">
        <v>168</v>
      </c>
      <c r="F245" s="39">
        <v>166.5</v>
      </c>
      <c r="G245" s="39">
        <v>0</v>
      </c>
      <c r="H245" s="41">
        <f t="shared" ref="H245" si="365">(E245-F245)*D245</f>
        <v>3150</v>
      </c>
      <c r="I245" s="41">
        <v>0</v>
      </c>
      <c r="J245" s="43">
        <f t="shared" si="364"/>
        <v>3150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s="33" customFormat="1" ht="15.75" customHeight="1">
      <c r="A246" s="37">
        <v>43588</v>
      </c>
      <c r="B246" s="38" t="s">
        <v>95</v>
      </c>
      <c r="C246" s="38" t="s">
        <v>10</v>
      </c>
      <c r="D246" s="38" t="s">
        <v>142</v>
      </c>
      <c r="E246" s="39">
        <v>256</v>
      </c>
      <c r="F246" s="39">
        <v>258.25</v>
      </c>
      <c r="G246" s="39">
        <v>0</v>
      </c>
      <c r="H246" s="40">
        <f t="shared" ref="H246" si="366">(F246-E246)*D246</f>
        <v>3150</v>
      </c>
      <c r="I246" s="41">
        <v>0</v>
      </c>
      <c r="J246" s="40">
        <f t="shared" ref="J246" si="367">(H246+I246)</f>
        <v>3150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s="33" customFormat="1" ht="15.75" customHeight="1">
      <c r="A247" s="37">
        <v>43587</v>
      </c>
      <c r="B247" s="38" t="s">
        <v>261</v>
      </c>
      <c r="C247" s="38" t="s">
        <v>13</v>
      </c>
      <c r="D247" s="38" t="s">
        <v>105</v>
      </c>
      <c r="E247" s="39">
        <v>238.5</v>
      </c>
      <c r="F247" s="39">
        <v>238.5</v>
      </c>
      <c r="G247" s="39">
        <v>0</v>
      </c>
      <c r="H247" s="40">
        <f t="shared" ref="H247" si="368">(F247-E247)*D247</f>
        <v>0</v>
      </c>
      <c r="I247" s="41">
        <v>0</v>
      </c>
      <c r="J247" s="40">
        <f t="shared" ref="J247" si="369">(H247+I247)</f>
        <v>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s="33" customFormat="1" ht="15.75" customHeight="1">
      <c r="A248" s="37">
        <v>43587</v>
      </c>
      <c r="B248" s="38" t="s">
        <v>304</v>
      </c>
      <c r="C248" s="38" t="s">
        <v>10</v>
      </c>
      <c r="D248" s="38" t="s">
        <v>39</v>
      </c>
      <c r="E248" s="39">
        <v>265</v>
      </c>
      <c r="F248" s="39">
        <v>265</v>
      </c>
      <c r="G248" s="39">
        <v>0</v>
      </c>
      <c r="H248" s="40">
        <f t="shared" ref="H248" si="370">(F248-E248)*D248</f>
        <v>0</v>
      </c>
      <c r="I248" s="41">
        <v>0</v>
      </c>
      <c r="J248" s="40">
        <f t="shared" ref="J248" si="371">(H248+I248)</f>
        <v>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s="33" customFormat="1" ht="15.75" customHeight="1">
      <c r="A249" s="37">
        <v>43587</v>
      </c>
      <c r="B249" s="38" t="s">
        <v>103</v>
      </c>
      <c r="C249" s="38" t="s">
        <v>10</v>
      </c>
      <c r="D249" s="38" t="s">
        <v>54</v>
      </c>
      <c r="E249" s="39">
        <v>681</v>
      </c>
      <c r="F249" s="39">
        <v>675</v>
      </c>
      <c r="G249" s="39">
        <v>0</v>
      </c>
      <c r="H249" s="40">
        <f t="shared" ref="H249" si="372">(F249-E249)*D249</f>
        <v>-3000</v>
      </c>
      <c r="I249" s="40">
        <v>0</v>
      </c>
      <c r="J249" s="42">
        <f t="shared" ref="J249" si="373">(H249+I249)</f>
        <v>-3000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s="33" customFormat="1" ht="15.75" customHeight="1">
      <c r="A250" s="37">
        <v>43587</v>
      </c>
      <c r="B250" s="38" t="s">
        <v>15</v>
      </c>
      <c r="C250" s="38" t="s">
        <v>10</v>
      </c>
      <c r="D250" s="38" t="s">
        <v>451</v>
      </c>
      <c r="E250" s="39">
        <v>131.5</v>
      </c>
      <c r="F250" s="39">
        <v>133</v>
      </c>
      <c r="G250" s="39">
        <v>0</v>
      </c>
      <c r="H250" s="40">
        <f t="shared" ref="H250" si="374">(F250-E250)*D250</f>
        <v>3975</v>
      </c>
      <c r="I250" s="41">
        <v>0</v>
      </c>
      <c r="J250" s="40">
        <f t="shared" ref="J250" si="375">(H250+I250)</f>
        <v>3975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s="33" customFormat="1" ht="15.75" customHeight="1">
      <c r="A251" s="87" t="s">
        <v>524</v>
      </c>
      <c r="B251" s="87"/>
      <c r="C251" s="87"/>
      <c r="D251" s="87" t="s">
        <v>248</v>
      </c>
      <c r="E251" s="87"/>
      <c r="F251" s="87"/>
      <c r="G251" s="87"/>
      <c r="H251" s="87"/>
      <c r="I251" s="87"/>
      <c r="J251" s="46">
        <f>SUM(J177:J250)</f>
        <v>124145.00000000003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s="62" customFormat="1" ht="15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60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</row>
    <row r="253" spans="1:31" s="33" customFormat="1" ht="15.75" customHeight="1">
      <c r="A253" s="37">
        <v>43585</v>
      </c>
      <c r="B253" s="38" t="s">
        <v>128</v>
      </c>
      <c r="C253" s="38" t="s">
        <v>10</v>
      </c>
      <c r="D253" s="38" t="s">
        <v>115</v>
      </c>
      <c r="E253" s="39">
        <v>296</v>
      </c>
      <c r="F253" s="39">
        <v>298.5</v>
      </c>
      <c r="G253" s="39">
        <v>302</v>
      </c>
      <c r="H253" s="40">
        <f t="shared" ref="H253:H254" si="376">(F253-E253)*D253</f>
        <v>3000</v>
      </c>
      <c r="I253" s="41">
        <f t="shared" ref="I253" si="377">(G253-F253)*D253</f>
        <v>4200</v>
      </c>
      <c r="J253" s="40">
        <f t="shared" ref="J253:J254" si="378">(H253+I253)</f>
        <v>7200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s="33" customFormat="1" ht="15.75" customHeight="1">
      <c r="A254" s="37">
        <v>43585</v>
      </c>
      <c r="B254" s="38" t="s">
        <v>144</v>
      </c>
      <c r="C254" s="38" t="s">
        <v>10</v>
      </c>
      <c r="D254" s="38" t="s">
        <v>289</v>
      </c>
      <c r="E254" s="39">
        <v>402</v>
      </c>
      <c r="F254" s="39">
        <v>398</v>
      </c>
      <c r="G254" s="39">
        <v>0</v>
      </c>
      <c r="H254" s="40">
        <f t="shared" si="376"/>
        <v>-3400</v>
      </c>
      <c r="I254" s="40">
        <v>0</v>
      </c>
      <c r="J254" s="42">
        <f t="shared" si="378"/>
        <v>-3400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s="33" customFormat="1" ht="15.75" customHeight="1">
      <c r="A255" s="37">
        <v>43581</v>
      </c>
      <c r="B255" s="38" t="s">
        <v>120</v>
      </c>
      <c r="C255" s="38" t="s">
        <v>10</v>
      </c>
      <c r="D255" s="38" t="s">
        <v>515</v>
      </c>
      <c r="E255" s="39">
        <v>224</v>
      </c>
      <c r="F255" s="39">
        <v>226</v>
      </c>
      <c r="G255" s="39">
        <v>0</v>
      </c>
      <c r="H255" s="40">
        <f t="shared" ref="H255" si="379">(F255-E255)*D255</f>
        <v>3030</v>
      </c>
      <c r="I255" s="41">
        <v>0</v>
      </c>
      <c r="J255" s="40">
        <f t="shared" ref="J255" si="380">(H255+I255)</f>
        <v>3030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s="33" customFormat="1" ht="15.75" customHeight="1">
      <c r="A256" s="37">
        <v>43581</v>
      </c>
      <c r="B256" s="38" t="s">
        <v>303</v>
      </c>
      <c r="C256" s="38" t="s">
        <v>13</v>
      </c>
      <c r="D256" s="38" t="s">
        <v>23</v>
      </c>
      <c r="E256" s="39">
        <v>273.5</v>
      </c>
      <c r="F256" s="39">
        <v>273.5</v>
      </c>
      <c r="G256" s="39">
        <v>0</v>
      </c>
      <c r="H256" s="40">
        <f t="shared" ref="H256" si="381">(F256-E256)*D256</f>
        <v>0</v>
      </c>
      <c r="I256" s="41">
        <v>0</v>
      </c>
      <c r="J256" s="40">
        <f t="shared" ref="J256" si="382">(H256+I256)</f>
        <v>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s="33" customFormat="1" ht="15.75" customHeight="1">
      <c r="A257" s="37">
        <v>43581</v>
      </c>
      <c r="B257" s="38" t="s">
        <v>41</v>
      </c>
      <c r="C257" s="38" t="s">
        <v>10</v>
      </c>
      <c r="D257" s="38" t="s">
        <v>104</v>
      </c>
      <c r="E257" s="39">
        <v>260.5</v>
      </c>
      <c r="F257" s="39">
        <v>257.5</v>
      </c>
      <c r="G257" s="39">
        <v>0</v>
      </c>
      <c r="H257" s="40">
        <f t="shared" ref="H257" si="383">(F257-E257)*D257</f>
        <v>-4050</v>
      </c>
      <c r="I257" s="40">
        <v>0</v>
      </c>
      <c r="J257" s="42">
        <f t="shared" ref="J257" si="384">(H257+I257)</f>
        <v>-4050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s="33" customFormat="1" ht="15.75" customHeight="1">
      <c r="A258" s="37">
        <v>43580</v>
      </c>
      <c r="B258" s="38" t="s">
        <v>334</v>
      </c>
      <c r="C258" s="38" t="s">
        <v>10</v>
      </c>
      <c r="D258" s="38" t="s">
        <v>64</v>
      </c>
      <c r="E258" s="39">
        <v>571</v>
      </c>
      <c r="F258" s="39">
        <v>568.4</v>
      </c>
      <c r="G258" s="39">
        <v>0</v>
      </c>
      <c r="H258" s="40">
        <f t="shared" ref="H258:H260" si="385">(F258-E258)*D258</f>
        <v>-1560.0000000000136</v>
      </c>
      <c r="I258" s="40">
        <v>0</v>
      </c>
      <c r="J258" s="42">
        <f t="shared" ref="J258:J260" si="386">(H258+I258)</f>
        <v>-1560.0000000000136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s="33" customFormat="1" ht="15.75" customHeight="1">
      <c r="A259" s="37">
        <v>43580</v>
      </c>
      <c r="B259" s="38" t="s">
        <v>154</v>
      </c>
      <c r="C259" s="38" t="s">
        <v>10</v>
      </c>
      <c r="D259" s="38" t="s">
        <v>110</v>
      </c>
      <c r="E259" s="39">
        <v>314</v>
      </c>
      <c r="F259" s="39">
        <v>311</v>
      </c>
      <c r="G259" s="39">
        <v>0</v>
      </c>
      <c r="H259" s="40">
        <f t="shared" si="385"/>
        <v>-3300</v>
      </c>
      <c r="I259" s="40">
        <v>0</v>
      </c>
      <c r="J259" s="42">
        <f t="shared" si="386"/>
        <v>-3300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s="33" customFormat="1" ht="15.75" customHeight="1">
      <c r="A260" s="37">
        <v>43580</v>
      </c>
      <c r="B260" s="38" t="s">
        <v>131</v>
      </c>
      <c r="C260" s="38" t="s">
        <v>10</v>
      </c>
      <c r="D260" s="38" t="s">
        <v>510</v>
      </c>
      <c r="E260" s="39">
        <v>222</v>
      </c>
      <c r="F260" s="39">
        <v>225</v>
      </c>
      <c r="G260" s="39">
        <v>0</v>
      </c>
      <c r="H260" s="40">
        <f t="shared" si="385"/>
        <v>4725</v>
      </c>
      <c r="I260" s="41">
        <v>0</v>
      </c>
      <c r="J260" s="40">
        <f t="shared" si="386"/>
        <v>4725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s="33" customFormat="1" ht="15.75" customHeight="1">
      <c r="A261" s="37">
        <v>43579</v>
      </c>
      <c r="B261" s="38" t="s">
        <v>505</v>
      </c>
      <c r="C261" s="38" t="s">
        <v>13</v>
      </c>
      <c r="D261" s="38" t="s">
        <v>56</v>
      </c>
      <c r="E261" s="39">
        <v>489</v>
      </c>
      <c r="F261" s="39">
        <v>484.5</v>
      </c>
      <c r="G261" s="39">
        <v>0</v>
      </c>
      <c r="H261" s="41">
        <f t="shared" ref="H261" si="387">(E261-F261)*D261</f>
        <v>3150</v>
      </c>
      <c r="I261" s="41">
        <v>0</v>
      </c>
      <c r="J261" s="43">
        <f t="shared" ref="J261" si="388">(H261+I261)</f>
        <v>3150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s="33" customFormat="1" ht="15.75" customHeight="1">
      <c r="A262" s="37">
        <v>43579</v>
      </c>
      <c r="B262" s="38" t="s">
        <v>396</v>
      </c>
      <c r="C262" s="38" t="s">
        <v>10</v>
      </c>
      <c r="D262" s="38" t="s">
        <v>409</v>
      </c>
      <c r="E262" s="39">
        <v>305</v>
      </c>
      <c r="F262" s="39">
        <v>308</v>
      </c>
      <c r="G262" s="39">
        <v>312</v>
      </c>
      <c r="H262" s="40">
        <f t="shared" ref="H262" si="389">(F262-E262)*D262</f>
        <v>3450</v>
      </c>
      <c r="I262" s="41">
        <f t="shared" ref="I262" si="390">(G262-F262)*D262</f>
        <v>4600</v>
      </c>
      <c r="J262" s="40">
        <f t="shared" ref="J262" si="391">(H262+I262)</f>
        <v>8050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s="33" customFormat="1" ht="15.75" customHeight="1">
      <c r="A263" s="37">
        <v>43579</v>
      </c>
      <c r="B263" s="38" t="s">
        <v>506</v>
      </c>
      <c r="C263" s="38" t="s">
        <v>13</v>
      </c>
      <c r="D263" s="38" t="s">
        <v>119</v>
      </c>
      <c r="E263" s="39">
        <v>428.5</v>
      </c>
      <c r="F263" s="39">
        <v>427.55</v>
      </c>
      <c r="G263" s="39">
        <v>0</v>
      </c>
      <c r="H263" s="41">
        <f t="shared" ref="H263:H264" si="392">(E263-F263)*D263</f>
        <v>759.99999999999091</v>
      </c>
      <c r="I263" s="41">
        <v>0</v>
      </c>
      <c r="J263" s="43">
        <f t="shared" ref="J263:J264" si="393">(H263+I263)</f>
        <v>759.99999999999091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s="33" customFormat="1" ht="15.75" customHeight="1">
      <c r="A264" s="37">
        <v>43579</v>
      </c>
      <c r="B264" s="38" t="s">
        <v>304</v>
      </c>
      <c r="C264" s="38" t="s">
        <v>13</v>
      </c>
      <c r="D264" s="38" t="s">
        <v>23</v>
      </c>
      <c r="E264" s="39">
        <v>269</v>
      </c>
      <c r="F264" s="39">
        <v>272</v>
      </c>
      <c r="G264" s="39">
        <v>0</v>
      </c>
      <c r="H264" s="41">
        <f t="shared" si="392"/>
        <v>-3900</v>
      </c>
      <c r="I264" s="41">
        <v>0</v>
      </c>
      <c r="J264" s="42">
        <f t="shared" si="393"/>
        <v>-3900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s="33" customFormat="1" ht="15.75" customHeight="1">
      <c r="A265" s="37">
        <v>43578</v>
      </c>
      <c r="B265" s="38" t="s">
        <v>131</v>
      </c>
      <c r="C265" s="38" t="s">
        <v>10</v>
      </c>
      <c r="D265" s="38" t="s">
        <v>39</v>
      </c>
      <c r="E265" s="39">
        <v>235</v>
      </c>
      <c r="F265" s="39">
        <v>235</v>
      </c>
      <c r="G265" s="39">
        <v>0</v>
      </c>
      <c r="H265" s="40">
        <f t="shared" ref="H265" si="394">(F265-E265)*D265</f>
        <v>0</v>
      </c>
      <c r="I265" s="41">
        <v>0</v>
      </c>
      <c r="J265" s="40">
        <f t="shared" ref="J265" si="395">(H265+I265)</f>
        <v>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s="33" customFormat="1" ht="15.75" customHeight="1">
      <c r="A266" s="37">
        <v>43578</v>
      </c>
      <c r="B266" s="38" t="s">
        <v>128</v>
      </c>
      <c r="C266" s="38" t="s">
        <v>13</v>
      </c>
      <c r="D266" s="38" t="s">
        <v>115</v>
      </c>
      <c r="E266" s="39">
        <v>291.5</v>
      </c>
      <c r="F266" s="39">
        <v>289</v>
      </c>
      <c r="G266" s="39">
        <v>0</v>
      </c>
      <c r="H266" s="41">
        <f t="shared" ref="H266" si="396">(E266-F266)*D266</f>
        <v>3000</v>
      </c>
      <c r="I266" s="41">
        <v>0</v>
      </c>
      <c r="J266" s="43">
        <f t="shared" ref="J266" si="397">(H266+I266)</f>
        <v>3000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s="33" customFormat="1" ht="15.75" customHeight="1">
      <c r="A267" s="37">
        <v>43577</v>
      </c>
      <c r="B267" s="38" t="s">
        <v>118</v>
      </c>
      <c r="C267" s="38" t="s">
        <v>13</v>
      </c>
      <c r="D267" s="38" t="s">
        <v>497</v>
      </c>
      <c r="E267" s="39">
        <v>135</v>
      </c>
      <c r="F267" s="39">
        <v>133.5</v>
      </c>
      <c r="G267" s="39">
        <v>0</v>
      </c>
      <c r="H267" s="41">
        <f t="shared" ref="H267" si="398">(E267-F267)*D267</f>
        <v>3885</v>
      </c>
      <c r="I267" s="41">
        <v>0</v>
      </c>
      <c r="J267" s="43">
        <f t="shared" ref="J267" si="399">(H267+I267)</f>
        <v>3885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s="33" customFormat="1" ht="15.75" customHeight="1">
      <c r="A268" s="37">
        <v>43577</v>
      </c>
      <c r="B268" s="38" t="s">
        <v>106</v>
      </c>
      <c r="C268" s="38" t="s">
        <v>10</v>
      </c>
      <c r="D268" s="38" t="s">
        <v>115</v>
      </c>
      <c r="E268" s="39">
        <v>288</v>
      </c>
      <c r="F268" s="39">
        <v>288.10000000000002</v>
      </c>
      <c r="G268" s="39">
        <v>0</v>
      </c>
      <c r="H268" s="40">
        <f t="shared" ref="H268" si="400">(F268-E268)*D268</f>
        <v>120.00000000002728</v>
      </c>
      <c r="I268" s="41">
        <v>0</v>
      </c>
      <c r="J268" s="40">
        <f t="shared" ref="J268" si="401">(H268+I268)</f>
        <v>120.00000000002728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s="33" customFormat="1" ht="15.75" customHeight="1">
      <c r="A269" s="37">
        <v>43573</v>
      </c>
      <c r="B269" s="38" t="s">
        <v>57</v>
      </c>
      <c r="C269" s="38" t="s">
        <v>13</v>
      </c>
      <c r="D269" s="38" t="s">
        <v>40</v>
      </c>
      <c r="E269" s="39">
        <v>356</v>
      </c>
      <c r="F269" s="39">
        <v>360.3</v>
      </c>
      <c r="G269" s="39">
        <v>0</v>
      </c>
      <c r="H269" s="41">
        <f t="shared" ref="H269" si="402">(E269-F269)*D269</f>
        <v>-4300.0000000000109</v>
      </c>
      <c r="I269" s="41">
        <v>0</v>
      </c>
      <c r="J269" s="42">
        <f t="shared" ref="J269" si="403">(H269+I269)</f>
        <v>-4300.0000000000109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s="33" customFormat="1" ht="15.75" customHeight="1">
      <c r="A270" s="37">
        <v>43573</v>
      </c>
      <c r="B270" s="38" t="s">
        <v>496</v>
      </c>
      <c r="C270" s="38" t="s">
        <v>13</v>
      </c>
      <c r="D270" s="38" t="s">
        <v>54</v>
      </c>
      <c r="E270" s="39">
        <v>708</v>
      </c>
      <c r="F270" s="39">
        <v>703</v>
      </c>
      <c r="G270" s="39">
        <v>696</v>
      </c>
      <c r="H270" s="44">
        <f>SUM(E270-F270)*D270</f>
        <v>2500</v>
      </c>
      <c r="I270" s="44">
        <f>SUM(F270-G270)*D270</f>
        <v>3500</v>
      </c>
      <c r="J270" s="45">
        <f>SUM(H270+I270)</f>
        <v>6000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s="33" customFormat="1" ht="15.75" customHeight="1">
      <c r="A271" s="37">
        <v>43573</v>
      </c>
      <c r="B271" s="38" t="s">
        <v>21</v>
      </c>
      <c r="C271" s="38" t="s">
        <v>13</v>
      </c>
      <c r="D271" s="38" t="s">
        <v>221</v>
      </c>
      <c r="E271" s="39">
        <v>332.5</v>
      </c>
      <c r="F271" s="39">
        <v>329.5</v>
      </c>
      <c r="G271" s="39">
        <v>0</v>
      </c>
      <c r="H271" s="41">
        <f t="shared" ref="H271" si="404">(E271-F271)*D271</f>
        <v>3150</v>
      </c>
      <c r="I271" s="41">
        <v>0</v>
      </c>
      <c r="J271" s="43">
        <f t="shared" ref="J271" si="405">(H271+I271)</f>
        <v>3150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s="33" customFormat="1" ht="15.75" customHeight="1">
      <c r="A272" s="37">
        <v>43571</v>
      </c>
      <c r="B272" s="38" t="s">
        <v>91</v>
      </c>
      <c r="C272" s="38" t="s">
        <v>13</v>
      </c>
      <c r="D272" s="38" t="s">
        <v>56</v>
      </c>
      <c r="E272" s="39">
        <v>490</v>
      </c>
      <c r="F272" s="39">
        <v>486</v>
      </c>
      <c r="G272" s="39">
        <v>0</v>
      </c>
      <c r="H272" s="41">
        <f t="shared" ref="H272" si="406">(E272-F272)*D272</f>
        <v>2800</v>
      </c>
      <c r="I272" s="41">
        <v>0</v>
      </c>
      <c r="J272" s="43">
        <f t="shared" ref="J272:J273" si="407">(H272+I272)</f>
        <v>2800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s="33" customFormat="1" ht="15.75" customHeight="1">
      <c r="A273" s="37">
        <v>43571</v>
      </c>
      <c r="B273" s="38" t="s">
        <v>118</v>
      </c>
      <c r="C273" s="38" t="s">
        <v>10</v>
      </c>
      <c r="D273" s="38" t="s">
        <v>112</v>
      </c>
      <c r="E273" s="39">
        <v>143.5</v>
      </c>
      <c r="F273" s="39">
        <v>142</v>
      </c>
      <c r="G273" s="39">
        <v>0</v>
      </c>
      <c r="H273" s="40">
        <f t="shared" ref="H273" si="408">(F273-E273)*D273</f>
        <v>-3600</v>
      </c>
      <c r="I273" s="40">
        <v>0</v>
      </c>
      <c r="J273" s="42">
        <f t="shared" si="407"/>
        <v>-3600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s="33" customFormat="1" ht="15.75" customHeight="1">
      <c r="A274" s="37">
        <v>43571</v>
      </c>
      <c r="B274" s="38" t="s">
        <v>55</v>
      </c>
      <c r="C274" s="38" t="s">
        <v>10</v>
      </c>
      <c r="D274" s="38" t="s">
        <v>198</v>
      </c>
      <c r="E274" s="39">
        <v>631</v>
      </c>
      <c r="F274" s="39">
        <v>624</v>
      </c>
      <c r="G274" s="39">
        <v>0</v>
      </c>
      <c r="H274" s="40">
        <f t="shared" ref="H274" si="409">(F274-E274)*D274</f>
        <v>-3850</v>
      </c>
      <c r="I274" s="40">
        <v>0</v>
      </c>
      <c r="J274" s="42">
        <f t="shared" ref="J274" si="410">(H274+I274)</f>
        <v>-3850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s="33" customFormat="1" ht="15.75" customHeight="1">
      <c r="A275" s="37">
        <v>43570</v>
      </c>
      <c r="B275" s="38" t="s">
        <v>232</v>
      </c>
      <c r="C275" s="38" t="s">
        <v>10</v>
      </c>
      <c r="D275" s="38" t="s">
        <v>160</v>
      </c>
      <c r="E275" s="39">
        <v>123</v>
      </c>
      <c r="F275" s="39">
        <v>123</v>
      </c>
      <c r="G275" s="39">
        <v>0</v>
      </c>
      <c r="H275" s="40">
        <f t="shared" ref="H275" si="411">(F275-E275)*D275</f>
        <v>0</v>
      </c>
      <c r="I275" s="41">
        <v>0</v>
      </c>
      <c r="J275" s="40">
        <f t="shared" ref="J275" si="412">(H275+I275)</f>
        <v>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s="33" customFormat="1" ht="15.75" customHeight="1">
      <c r="A276" s="37">
        <v>43570</v>
      </c>
      <c r="B276" s="38" t="s">
        <v>287</v>
      </c>
      <c r="C276" s="38" t="s">
        <v>10</v>
      </c>
      <c r="D276" s="38" t="s">
        <v>110</v>
      </c>
      <c r="E276" s="39">
        <v>318</v>
      </c>
      <c r="F276" s="39">
        <v>315</v>
      </c>
      <c r="G276" s="39">
        <v>0</v>
      </c>
      <c r="H276" s="40">
        <f t="shared" ref="H276:H277" si="413">(F276-E276)*D276</f>
        <v>-3300</v>
      </c>
      <c r="I276" s="40">
        <v>0</v>
      </c>
      <c r="J276" s="42">
        <f t="shared" ref="J276:J277" si="414">(H276+I276)</f>
        <v>-3300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s="33" customFormat="1" ht="15.75" customHeight="1">
      <c r="A277" s="37">
        <v>43570</v>
      </c>
      <c r="B277" s="38" t="s">
        <v>203</v>
      </c>
      <c r="C277" s="38" t="s">
        <v>10</v>
      </c>
      <c r="D277" s="38" t="s">
        <v>24</v>
      </c>
      <c r="E277" s="39">
        <v>169</v>
      </c>
      <c r="F277" s="39">
        <v>170.5</v>
      </c>
      <c r="G277" s="39">
        <v>173</v>
      </c>
      <c r="H277" s="40">
        <f t="shared" si="413"/>
        <v>3000</v>
      </c>
      <c r="I277" s="41">
        <f t="shared" ref="I277" si="415">(G277-F277)*D277</f>
        <v>5000</v>
      </c>
      <c r="J277" s="40">
        <f t="shared" si="414"/>
        <v>8000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s="33" customFormat="1" ht="15.75" customHeight="1">
      <c r="A278" s="37">
        <v>43567</v>
      </c>
      <c r="B278" s="38" t="s">
        <v>206</v>
      </c>
      <c r="C278" s="38" t="s">
        <v>10</v>
      </c>
      <c r="D278" s="38" t="s">
        <v>482</v>
      </c>
      <c r="E278" s="39">
        <v>617</v>
      </c>
      <c r="F278" s="39">
        <v>617</v>
      </c>
      <c r="G278" s="39">
        <v>0</v>
      </c>
      <c r="H278" s="40">
        <f t="shared" ref="H278" si="416">(F278-E278)*D278</f>
        <v>0</v>
      </c>
      <c r="I278" s="41">
        <v>0</v>
      </c>
      <c r="J278" s="40">
        <f t="shared" ref="J278" si="417">(H278+I278)</f>
        <v>0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s="33" customFormat="1" ht="15.75" customHeight="1">
      <c r="A279" s="37">
        <v>43567</v>
      </c>
      <c r="B279" s="38" t="s">
        <v>155</v>
      </c>
      <c r="C279" s="38" t="s">
        <v>10</v>
      </c>
      <c r="D279" s="38" t="s">
        <v>204</v>
      </c>
      <c r="E279" s="39">
        <v>183</v>
      </c>
      <c r="F279" s="39">
        <v>183.1</v>
      </c>
      <c r="G279" s="39">
        <v>0</v>
      </c>
      <c r="H279" s="40">
        <f t="shared" ref="H279" si="418">(F279-E279)*D279</f>
        <v>189.9999999999892</v>
      </c>
      <c r="I279" s="41">
        <v>0</v>
      </c>
      <c r="J279" s="40">
        <f t="shared" ref="J279" si="419">(H279+I279)</f>
        <v>189.9999999999892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s="33" customFormat="1" ht="15.75" customHeight="1">
      <c r="A280" s="37">
        <v>43566</v>
      </c>
      <c r="B280" s="38" t="s">
        <v>477</v>
      </c>
      <c r="C280" s="38" t="s">
        <v>10</v>
      </c>
      <c r="D280" s="38" t="s">
        <v>198</v>
      </c>
      <c r="E280" s="39">
        <v>629</v>
      </c>
      <c r="F280" s="39">
        <v>622</v>
      </c>
      <c r="G280" s="39">
        <v>0</v>
      </c>
      <c r="H280" s="40">
        <f t="shared" ref="H280" si="420">(F280-E280)*D280</f>
        <v>-3850</v>
      </c>
      <c r="I280" s="40">
        <v>0</v>
      </c>
      <c r="J280" s="42">
        <f t="shared" ref="J280" si="421">(H280+I280)</f>
        <v>-3850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s="33" customFormat="1" ht="15.75" customHeight="1">
      <c r="A281" s="37">
        <v>43566</v>
      </c>
      <c r="B281" s="38" t="s">
        <v>476</v>
      </c>
      <c r="C281" s="38" t="s">
        <v>10</v>
      </c>
      <c r="D281" s="38" t="s">
        <v>204</v>
      </c>
      <c r="E281" s="39">
        <v>182.75</v>
      </c>
      <c r="F281" s="39">
        <v>183</v>
      </c>
      <c r="G281" s="39">
        <v>0</v>
      </c>
      <c r="H281" s="40">
        <f t="shared" ref="H281" si="422">(F281-E281)*D281</f>
        <v>475</v>
      </c>
      <c r="I281" s="41">
        <v>0</v>
      </c>
      <c r="J281" s="40">
        <f t="shared" ref="J281" si="423">(H281+I281)</f>
        <v>475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s="33" customFormat="1" ht="15.75" customHeight="1">
      <c r="A282" s="37">
        <v>43565</v>
      </c>
      <c r="B282" s="38" t="s">
        <v>358</v>
      </c>
      <c r="C282" s="38" t="s">
        <v>13</v>
      </c>
      <c r="D282" s="38" t="s">
        <v>289</v>
      </c>
      <c r="E282" s="39">
        <v>412</v>
      </c>
      <c r="F282" s="39">
        <v>412</v>
      </c>
      <c r="G282" s="39">
        <v>0</v>
      </c>
      <c r="H282" s="40">
        <f t="shared" ref="H282" si="424">(F282-E282)*D282</f>
        <v>0</v>
      </c>
      <c r="I282" s="40">
        <v>0</v>
      </c>
      <c r="J282" s="43">
        <f t="shared" ref="J282" si="425">(H282+I282)</f>
        <v>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s="33" customFormat="1" ht="15.75" customHeight="1">
      <c r="A283" s="37">
        <v>43565</v>
      </c>
      <c r="B283" s="38" t="s">
        <v>63</v>
      </c>
      <c r="C283" s="38" t="s">
        <v>13</v>
      </c>
      <c r="D283" s="38" t="s">
        <v>64</v>
      </c>
      <c r="E283" s="39">
        <v>605</v>
      </c>
      <c r="F283" s="39">
        <v>600</v>
      </c>
      <c r="G283" s="39">
        <v>594</v>
      </c>
      <c r="H283" s="44">
        <f>SUM(E283-F283)*D283</f>
        <v>3000</v>
      </c>
      <c r="I283" s="44">
        <f>SUM(F283-G283)*D283</f>
        <v>3600</v>
      </c>
      <c r="J283" s="45">
        <f>SUM(H283+I283)</f>
        <v>6600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s="33" customFormat="1" ht="15.75" customHeight="1">
      <c r="A284" s="37">
        <v>43565</v>
      </c>
      <c r="B284" s="38" t="s">
        <v>41</v>
      </c>
      <c r="C284" s="38" t="s">
        <v>10</v>
      </c>
      <c r="D284" s="38" t="s">
        <v>142</v>
      </c>
      <c r="E284" s="39">
        <v>257.5</v>
      </c>
      <c r="F284" s="39">
        <v>255.5</v>
      </c>
      <c r="G284" s="39">
        <v>0</v>
      </c>
      <c r="H284" s="40">
        <f t="shared" ref="H284" si="426">(F284-E284)*D284</f>
        <v>-2800</v>
      </c>
      <c r="I284" s="40">
        <v>0</v>
      </c>
      <c r="J284" s="42">
        <f t="shared" ref="J284" si="427">(H284+I284)</f>
        <v>-2800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s="33" customFormat="1" ht="15.75" customHeight="1">
      <c r="A285" s="37">
        <v>43564</v>
      </c>
      <c r="B285" s="38" t="s">
        <v>155</v>
      </c>
      <c r="C285" s="38" t="s">
        <v>13</v>
      </c>
      <c r="D285" s="38" t="s">
        <v>204</v>
      </c>
      <c r="E285" s="39">
        <v>184.5</v>
      </c>
      <c r="F285" s="39">
        <v>186.5</v>
      </c>
      <c r="G285" s="39">
        <v>0</v>
      </c>
      <c r="H285" s="41">
        <f t="shared" ref="H285" si="428">(E285-F285)*D285</f>
        <v>-3800</v>
      </c>
      <c r="I285" s="41">
        <v>0</v>
      </c>
      <c r="J285" s="42">
        <f t="shared" ref="J285" si="429">(H285+I285)</f>
        <v>-3800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s="33" customFormat="1" ht="15.75" customHeight="1">
      <c r="A286" s="37">
        <v>43564</v>
      </c>
      <c r="B286" s="38" t="s">
        <v>81</v>
      </c>
      <c r="C286" s="38" t="s">
        <v>13</v>
      </c>
      <c r="D286" s="38" t="s">
        <v>256</v>
      </c>
      <c r="E286" s="39">
        <v>131</v>
      </c>
      <c r="F286" s="39">
        <v>129.75</v>
      </c>
      <c r="G286" s="39">
        <v>0</v>
      </c>
      <c r="H286" s="41">
        <f t="shared" ref="H286" si="430">(E286-F286)*D286</f>
        <v>3375</v>
      </c>
      <c r="I286" s="41">
        <v>0</v>
      </c>
      <c r="J286" s="43">
        <f t="shared" ref="J286" si="431">(H286+I286)</f>
        <v>3375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s="32" customFormat="1" ht="15.75" customHeight="1">
      <c r="A287" s="37">
        <v>43563</v>
      </c>
      <c r="B287" s="38" t="s">
        <v>273</v>
      </c>
      <c r="C287" s="38" t="s">
        <v>10</v>
      </c>
      <c r="D287" s="38" t="s">
        <v>56</v>
      </c>
      <c r="E287" s="39">
        <v>484</v>
      </c>
      <c r="F287" s="39">
        <v>488.5</v>
      </c>
      <c r="G287" s="39">
        <v>494</v>
      </c>
      <c r="H287" s="40">
        <f t="shared" ref="H287" si="432">(F287-E287)*D287</f>
        <v>3150</v>
      </c>
      <c r="I287" s="41">
        <f t="shared" ref="I287" si="433">(G287-F287)*D287</f>
        <v>3850</v>
      </c>
      <c r="J287" s="40">
        <f t="shared" ref="J287" si="434">(H287+I287)</f>
        <v>7000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s="32" customFormat="1" ht="15.75" customHeight="1">
      <c r="A288" s="37">
        <v>43563</v>
      </c>
      <c r="B288" s="38" t="s">
        <v>223</v>
      </c>
      <c r="C288" s="38" t="s">
        <v>10</v>
      </c>
      <c r="D288" s="38" t="s">
        <v>14</v>
      </c>
      <c r="E288" s="39">
        <v>478</v>
      </c>
      <c r="F288" s="39">
        <v>482</v>
      </c>
      <c r="G288" s="39">
        <v>0</v>
      </c>
      <c r="H288" s="40">
        <f t="shared" ref="H288" si="435">(F288-E288)*D288</f>
        <v>3000</v>
      </c>
      <c r="I288" s="41">
        <v>0</v>
      </c>
      <c r="J288" s="40">
        <f t="shared" ref="J288" si="436">(H288+I288)</f>
        <v>3000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s="31" customFormat="1" ht="15.75" customHeight="1">
      <c r="A289" s="37">
        <v>43560</v>
      </c>
      <c r="B289" s="38" t="s">
        <v>387</v>
      </c>
      <c r="C289" s="38" t="s">
        <v>10</v>
      </c>
      <c r="D289" s="38" t="s">
        <v>351</v>
      </c>
      <c r="E289" s="39">
        <v>224.15</v>
      </c>
      <c r="F289" s="39">
        <v>222.95</v>
      </c>
      <c r="G289" s="39">
        <v>0</v>
      </c>
      <c r="H289" s="40">
        <f t="shared" ref="H289:H291" si="437">(F289-E289)*D289</f>
        <v>-1860.0000000000264</v>
      </c>
      <c r="I289" s="40">
        <v>0</v>
      </c>
      <c r="J289" s="42">
        <f t="shared" ref="J289:J291" si="438">(H289+I289)</f>
        <v>-1860.0000000000264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s="31" customFormat="1" ht="15.75" customHeight="1">
      <c r="A290" s="37">
        <v>43560</v>
      </c>
      <c r="B290" s="38" t="s">
        <v>332</v>
      </c>
      <c r="C290" s="38" t="s">
        <v>10</v>
      </c>
      <c r="D290" s="38" t="s">
        <v>23</v>
      </c>
      <c r="E290" s="39">
        <v>273.5</v>
      </c>
      <c r="F290" s="39">
        <v>270.5</v>
      </c>
      <c r="G290" s="39">
        <v>0</v>
      </c>
      <c r="H290" s="40">
        <f t="shared" si="437"/>
        <v>-3900</v>
      </c>
      <c r="I290" s="40">
        <v>0</v>
      </c>
      <c r="J290" s="42">
        <f t="shared" si="438"/>
        <v>-3900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s="31" customFormat="1" ht="15.75" customHeight="1">
      <c r="A291" s="37">
        <v>43560</v>
      </c>
      <c r="B291" s="38" t="s">
        <v>129</v>
      </c>
      <c r="C291" s="38" t="s">
        <v>10</v>
      </c>
      <c r="D291" s="38" t="s">
        <v>104</v>
      </c>
      <c r="E291" s="39">
        <v>263.5</v>
      </c>
      <c r="F291" s="39">
        <v>265.5</v>
      </c>
      <c r="G291" s="39">
        <v>0</v>
      </c>
      <c r="H291" s="40">
        <f t="shared" si="437"/>
        <v>2700</v>
      </c>
      <c r="I291" s="41">
        <v>0</v>
      </c>
      <c r="J291" s="40">
        <f t="shared" si="438"/>
        <v>2700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s="31" customFormat="1" ht="15.75" customHeight="1">
      <c r="A292" s="37">
        <v>43560</v>
      </c>
      <c r="B292" s="38" t="s">
        <v>272</v>
      </c>
      <c r="C292" s="38" t="s">
        <v>10</v>
      </c>
      <c r="D292" s="38" t="s">
        <v>451</v>
      </c>
      <c r="E292" s="39">
        <v>232.5</v>
      </c>
      <c r="F292" s="39">
        <v>231.25</v>
      </c>
      <c r="G292" s="39">
        <v>0</v>
      </c>
      <c r="H292" s="40">
        <f t="shared" ref="H292" si="439">(F292-E292)*D292</f>
        <v>-3312.5</v>
      </c>
      <c r="I292" s="40">
        <v>0</v>
      </c>
      <c r="J292" s="42">
        <f t="shared" ref="J292" si="440">(H292+I292)</f>
        <v>-3312.5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s="30" customFormat="1" ht="15.75" customHeight="1">
      <c r="A293" s="37">
        <v>43559</v>
      </c>
      <c r="B293" s="38" t="s">
        <v>154</v>
      </c>
      <c r="C293" s="38" t="s">
        <v>10</v>
      </c>
      <c r="D293" s="38" t="s">
        <v>409</v>
      </c>
      <c r="E293" s="39">
        <v>307</v>
      </c>
      <c r="F293" s="39">
        <v>303.5</v>
      </c>
      <c r="G293" s="39">
        <v>0</v>
      </c>
      <c r="H293" s="40">
        <f t="shared" ref="H293" si="441">(F293-E293)*D293</f>
        <v>-4025</v>
      </c>
      <c r="I293" s="40">
        <v>0</v>
      </c>
      <c r="J293" s="42">
        <f t="shared" ref="J293:J294" si="442">(H293+I293)</f>
        <v>-4025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s="30" customFormat="1" ht="15.75" customHeight="1">
      <c r="A294" s="37">
        <v>43559</v>
      </c>
      <c r="B294" s="38" t="s">
        <v>427</v>
      </c>
      <c r="C294" s="38" t="s">
        <v>13</v>
      </c>
      <c r="D294" s="38" t="s">
        <v>142</v>
      </c>
      <c r="E294" s="39">
        <v>255</v>
      </c>
      <c r="F294" s="39">
        <v>258</v>
      </c>
      <c r="G294" s="39">
        <v>0</v>
      </c>
      <c r="H294" s="41">
        <f t="shared" ref="H294" si="443">(E294-F294)*D294</f>
        <v>-4200</v>
      </c>
      <c r="I294" s="41">
        <v>0</v>
      </c>
      <c r="J294" s="42">
        <f t="shared" si="442"/>
        <v>-4200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s="29" customFormat="1" ht="15.75" customHeight="1">
      <c r="A295" s="37">
        <v>43558</v>
      </c>
      <c r="B295" s="38" t="s">
        <v>92</v>
      </c>
      <c r="C295" s="38" t="s">
        <v>13</v>
      </c>
      <c r="D295" s="38" t="s">
        <v>16</v>
      </c>
      <c r="E295" s="39">
        <v>154.5</v>
      </c>
      <c r="F295" s="39">
        <v>153</v>
      </c>
      <c r="G295" s="39">
        <v>150.5</v>
      </c>
      <c r="H295" s="44">
        <f>SUM(E295-F295)*D295</f>
        <v>3375</v>
      </c>
      <c r="I295" s="44">
        <f>SUM(F295-G295)*D295</f>
        <v>5625</v>
      </c>
      <c r="J295" s="45">
        <f>SUM(H295+I295)</f>
        <v>9000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s="29" customFormat="1" ht="15.75" customHeight="1">
      <c r="A296" s="37">
        <v>43558</v>
      </c>
      <c r="B296" s="38" t="s">
        <v>211</v>
      </c>
      <c r="C296" s="38" t="s">
        <v>10</v>
      </c>
      <c r="D296" s="38" t="s">
        <v>234</v>
      </c>
      <c r="E296" s="39">
        <v>362</v>
      </c>
      <c r="F296" s="39">
        <v>365</v>
      </c>
      <c r="G296" s="39">
        <v>0</v>
      </c>
      <c r="H296" s="40">
        <f t="shared" ref="H296" si="444">(F296-E296)*D296</f>
        <v>2850</v>
      </c>
      <c r="I296" s="41">
        <v>0</v>
      </c>
      <c r="J296" s="40">
        <f t="shared" ref="J296" si="445">(H296+I296)</f>
        <v>2850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s="28" customFormat="1" ht="15.75" customHeight="1">
      <c r="A297" s="37">
        <v>43557</v>
      </c>
      <c r="B297" s="38" t="s">
        <v>83</v>
      </c>
      <c r="C297" s="38" t="s">
        <v>13</v>
      </c>
      <c r="D297" s="38" t="s">
        <v>112</v>
      </c>
      <c r="E297" s="39">
        <v>146.5</v>
      </c>
      <c r="F297" s="39">
        <v>145</v>
      </c>
      <c r="G297" s="39">
        <v>143</v>
      </c>
      <c r="H297" s="44">
        <f>SUM(E297-F297)*D297</f>
        <v>3600</v>
      </c>
      <c r="I297" s="44">
        <f>SUM(F297-G297)*D297</f>
        <v>4800</v>
      </c>
      <c r="J297" s="45">
        <f>SUM(H297+I297)</f>
        <v>8400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s="28" customFormat="1" ht="15.75" customHeight="1">
      <c r="A298" s="37">
        <v>43557</v>
      </c>
      <c r="B298" s="38" t="s">
        <v>147</v>
      </c>
      <c r="C298" s="38" t="s">
        <v>10</v>
      </c>
      <c r="D298" s="38" t="s">
        <v>204</v>
      </c>
      <c r="E298" s="39">
        <v>184</v>
      </c>
      <c r="F298" s="39">
        <v>185.5</v>
      </c>
      <c r="G298" s="39">
        <v>0</v>
      </c>
      <c r="H298" s="40">
        <f t="shared" ref="H298" si="446">(F298-E298)*D298</f>
        <v>2850</v>
      </c>
      <c r="I298" s="41">
        <v>0</v>
      </c>
      <c r="J298" s="40">
        <f t="shared" ref="J298" si="447">(H298+I298)</f>
        <v>2850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s="28" customFormat="1" ht="15.75" customHeight="1">
      <c r="A299" s="37">
        <v>43557</v>
      </c>
      <c r="B299" s="38" t="s">
        <v>273</v>
      </c>
      <c r="C299" s="38" t="s">
        <v>10</v>
      </c>
      <c r="D299" s="38" t="s">
        <v>14</v>
      </c>
      <c r="E299" s="39">
        <v>473</v>
      </c>
      <c r="F299" s="39">
        <v>477</v>
      </c>
      <c r="G299" s="39">
        <v>483</v>
      </c>
      <c r="H299" s="40">
        <f t="shared" ref="H299" si="448">(F299-E299)*D299</f>
        <v>3000</v>
      </c>
      <c r="I299" s="41">
        <f t="shared" ref="I299" si="449">(G299-F299)*D299</f>
        <v>4500</v>
      </c>
      <c r="J299" s="40">
        <f t="shared" ref="J299" si="450">(H299+I299)</f>
        <v>7500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s="27" customFormat="1" ht="15.75" customHeight="1">
      <c r="A300" s="37">
        <v>43556</v>
      </c>
      <c r="B300" s="38" t="s">
        <v>310</v>
      </c>
      <c r="C300" s="38" t="s">
        <v>10</v>
      </c>
      <c r="D300" s="38" t="s">
        <v>16</v>
      </c>
      <c r="E300" s="39">
        <v>156</v>
      </c>
      <c r="F300" s="39">
        <v>154.5</v>
      </c>
      <c r="G300" s="39">
        <v>0</v>
      </c>
      <c r="H300" s="40">
        <f t="shared" ref="H300:H302" si="451">(F300-E300)*D300</f>
        <v>-3375</v>
      </c>
      <c r="I300" s="40">
        <v>0</v>
      </c>
      <c r="J300" s="42">
        <f t="shared" ref="J300:J302" si="452">(H300+I300)</f>
        <v>-3375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s="27" customFormat="1" ht="15.75" customHeight="1">
      <c r="A301" s="37">
        <v>43556</v>
      </c>
      <c r="B301" s="38" t="s">
        <v>322</v>
      </c>
      <c r="C301" s="38" t="s">
        <v>10</v>
      </c>
      <c r="D301" s="38" t="s">
        <v>153</v>
      </c>
      <c r="E301" s="39">
        <v>531</v>
      </c>
      <c r="F301" s="39">
        <v>526</v>
      </c>
      <c r="G301" s="39">
        <v>0</v>
      </c>
      <c r="H301" s="40">
        <f t="shared" si="451"/>
        <v>-3250</v>
      </c>
      <c r="I301" s="40">
        <v>0</v>
      </c>
      <c r="J301" s="42">
        <f t="shared" si="452"/>
        <v>-3250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s="27" customFormat="1" ht="15.75" customHeight="1">
      <c r="A302" s="37">
        <v>43556</v>
      </c>
      <c r="B302" s="38" t="s">
        <v>21</v>
      </c>
      <c r="C302" s="38" t="s">
        <v>10</v>
      </c>
      <c r="D302" s="38" t="s">
        <v>221</v>
      </c>
      <c r="E302" s="39">
        <v>328</v>
      </c>
      <c r="F302" s="39">
        <v>331</v>
      </c>
      <c r="G302" s="39">
        <v>0</v>
      </c>
      <c r="H302" s="40">
        <f t="shared" si="451"/>
        <v>3150</v>
      </c>
      <c r="I302" s="41">
        <v>0</v>
      </c>
      <c r="J302" s="40">
        <f t="shared" si="452"/>
        <v>3150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s="27" customFormat="1" ht="15.75" customHeight="1">
      <c r="A303" s="87" t="s">
        <v>436</v>
      </c>
      <c r="B303" s="87"/>
      <c r="C303" s="87"/>
      <c r="D303" s="87" t="s">
        <v>248</v>
      </c>
      <c r="E303" s="87"/>
      <c r="F303" s="87"/>
      <c r="G303" s="87"/>
      <c r="H303" s="87"/>
      <c r="I303" s="87"/>
      <c r="J303" s="46">
        <f>SUM(J253:J302)</f>
        <v>45327.499999999956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s="62" customFormat="1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60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</row>
    <row r="305" spans="1:31" s="26" customFormat="1" ht="15.75" customHeight="1">
      <c r="A305" s="37">
        <v>43553</v>
      </c>
      <c r="B305" s="38" t="s">
        <v>193</v>
      </c>
      <c r="C305" s="38" t="s">
        <v>10</v>
      </c>
      <c r="D305" s="38" t="s">
        <v>40</v>
      </c>
      <c r="E305" s="39">
        <v>341.3</v>
      </c>
      <c r="F305" s="39">
        <v>344</v>
      </c>
      <c r="G305" s="39">
        <v>349</v>
      </c>
      <c r="H305" s="40">
        <f t="shared" ref="H305:H307" si="453">(F305-E305)*D305</f>
        <v>2699.9999999999886</v>
      </c>
      <c r="I305" s="41">
        <f t="shared" ref="I305:I306" si="454">(G305-F305)*D305</f>
        <v>5000</v>
      </c>
      <c r="J305" s="40">
        <f t="shared" ref="J305:J307" si="455">(H305+I305)</f>
        <v>7699.9999999999891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s="26" customFormat="1" ht="15.75" customHeight="1">
      <c r="A306" s="37">
        <v>43553</v>
      </c>
      <c r="B306" s="38" t="s">
        <v>82</v>
      </c>
      <c r="C306" s="38" t="s">
        <v>10</v>
      </c>
      <c r="D306" s="38" t="s">
        <v>146</v>
      </c>
      <c r="E306" s="39">
        <v>202</v>
      </c>
      <c r="F306" s="39">
        <v>204</v>
      </c>
      <c r="G306" s="39">
        <v>206.2</v>
      </c>
      <c r="H306" s="40">
        <f t="shared" si="453"/>
        <v>3400</v>
      </c>
      <c r="I306" s="41">
        <f t="shared" si="454"/>
        <v>3739.9999999999809</v>
      </c>
      <c r="J306" s="40">
        <f t="shared" si="455"/>
        <v>7139.9999999999809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s="26" customFormat="1" ht="15.75" customHeight="1">
      <c r="A307" s="37">
        <v>43553</v>
      </c>
      <c r="B307" s="38" t="s">
        <v>212</v>
      </c>
      <c r="C307" s="38" t="s">
        <v>10</v>
      </c>
      <c r="D307" s="38" t="s">
        <v>88</v>
      </c>
      <c r="E307" s="39">
        <v>220</v>
      </c>
      <c r="F307" s="39">
        <v>220</v>
      </c>
      <c r="G307" s="39">
        <v>0</v>
      </c>
      <c r="H307" s="40">
        <f t="shared" si="453"/>
        <v>0</v>
      </c>
      <c r="I307" s="40">
        <v>0</v>
      </c>
      <c r="J307" s="43">
        <f t="shared" si="455"/>
        <v>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s="25" customFormat="1" ht="15.75" customHeight="1">
      <c r="A308" s="37">
        <v>43552</v>
      </c>
      <c r="B308" s="38" t="s">
        <v>120</v>
      </c>
      <c r="C308" s="38" t="s">
        <v>10</v>
      </c>
      <c r="D308" s="38" t="s">
        <v>39</v>
      </c>
      <c r="E308" s="39">
        <v>234.2</v>
      </c>
      <c r="F308" s="39">
        <v>232</v>
      </c>
      <c r="G308" s="39">
        <v>0</v>
      </c>
      <c r="H308" s="40">
        <f t="shared" ref="H308:H310" si="456">(F308-E308)*D308</f>
        <v>-3299.9999999999827</v>
      </c>
      <c r="I308" s="40">
        <v>0</v>
      </c>
      <c r="J308" s="42">
        <f t="shared" ref="J308:J310" si="457">(H308+I308)</f>
        <v>-3299.9999999999827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s="25" customFormat="1" ht="15.75" customHeight="1">
      <c r="A309" s="37">
        <v>43552</v>
      </c>
      <c r="B309" s="38" t="s">
        <v>387</v>
      </c>
      <c r="C309" s="38" t="s">
        <v>10</v>
      </c>
      <c r="D309" s="38" t="s">
        <v>39</v>
      </c>
      <c r="E309" s="39">
        <v>230.5</v>
      </c>
      <c r="F309" s="39">
        <v>229.05</v>
      </c>
      <c r="G309" s="39">
        <v>0</v>
      </c>
      <c r="H309" s="40">
        <f t="shared" si="456"/>
        <v>-2174.9999999999827</v>
      </c>
      <c r="I309" s="40">
        <v>0</v>
      </c>
      <c r="J309" s="42">
        <f t="shared" si="457"/>
        <v>-2174.9999999999827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s="25" customFormat="1" ht="15.75" customHeight="1">
      <c r="A310" s="37">
        <v>43552</v>
      </c>
      <c r="B310" s="38" t="s">
        <v>427</v>
      </c>
      <c r="C310" s="38" t="s">
        <v>10</v>
      </c>
      <c r="D310" s="38" t="s">
        <v>23</v>
      </c>
      <c r="E310" s="39">
        <v>269</v>
      </c>
      <c r="F310" s="39">
        <v>269</v>
      </c>
      <c r="G310" s="39">
        <v>0</v>
      </c>
      <c r="H310" s="40">
        <f t="shared" si="456"/>
        <v>0</v>
      </c>
      <c r="I310" s="40">
        <v>0</v>
      </c>
      <c r="J310" s="40">
        <f t="shared" si="457"/>
        <v>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s="24" customFormat="1" ht="15.75" customHeight="1">
      <c r="A311" s="37">
        <v>43551</v>
      </c>
      <c r="B311" s="38" t="s">
        <v>80</v>
      </c>
      <c r="C311" s="38" t="s">
        <v>10</v>
      </c>
      <c r="D311" s="38" t="s">
        <v>94</v>
      </c>
      <c r="E311" s="39">
        <v>103</v>
      </c>
      <c r="F311" s="39">
        <v>101.8</v>
      </c>
      <c r="G311" s="39">
        <v>0</v>
      </c>
      <c r="H311" s="40">
        <f t="shared" ref="H311" si="458">(F311-E311)*D311</f>
        <v>-4080.0000000000095</v>
      </c>
      <c r="I311" s="40">
        <v>0</v>
      </c>
      <c r="J311" s="42">
        <f t="shared" ref="J311" si="459">(H311+I311)</f>
        <v>-4080.0000000000095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s="24" customFormat="1" ht="15.75" customHeight="1">
      <c r="A312" s="37">
        <v>43551</v>
      </c>
      <c r="B312" s="38" t="s">
        <v>232</v>
      </c>
      <c r="C312" s="38" t="s">
        <v>10</v>
      </c>
      <c r="D312" s="38" t="s">
        <v>422</v>
      </c>
      <c r="E312" s="39">
        <v>115.3</v>
      </c>
      <c r="F312" s="39">
        <v>116</v>
      </c>
      <c r="G312" s="39">
        <v>117.9</v>
      </c>
      <c r="H312" s="40">
        <f t="shared" ref="H312" si="460">(F312-E312)*D312</f>
        <v>2135.0000000000086</v>
      </c>
      <c r="I312" s="41">
        <f t="shared" ref="I312" si="461">(G312-F312)*D312</f>
        <v>5795.0000000000173</v>
      </c>
      <c r="J312" s="40">
        <f t="shared" ref="J312" si="462">(H312+I312)</f>
        <v>7930.0000000000255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s="24" customFormat="1" ht="15.75" customHeight="1">
      <c r="A313" s="37">
        <v>43551</v>
      </c>
      <c r="B313" s="38" t="s">
        <v>421</v>
      </c>
      <c r="C313" s="38" t="s">
        <v>10</v>
      </c>
      <c r="D313" s="38" t="s">
        <v>197</v>
      </c>
      <c r="E313" s="39">
        <v>180</v>
      </c>
      <c r="F313" s="39">
        <v>181.5</v>
      </c>
      <c r="G313" s="39">
        <v>0</v>
      </c>
      <c r="H313" s="40">
        <f t="shared" ref="H313" si="463">(F313-E313)*D313</f>
        <v>2925</v>
      </c>
      <c r="I313" s="41">
        <v>0</v>
      </c>
      <c r="J313" s="40">
        <f t="shared" ref="J313" si="464">(H313+I313)</f>
        <v>2925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s="24" customFormat="1" ht="15.75" customHeight="1">
      <c r="A314" s="37">
        <v>43551</v>
      </c>
      <c r="B314" s="38" t="s">
        <v>15</v>
      </c>
      <c r="C314" s="38" t="s">
        <v>10</v>
      </c>
      <c r="D314" s="38" t="s">
        <v>137</v>
      </c>
      <c r="E314" s="39">
        <v>150</v>
      </c>
      <c r="F314" s="39">
        <v>151.5</v>
      </c>
      <c r="G314" s="39">
        <v>0</v>
      </c>
      <c r="H314" s="40">
        <f t="shared" ref="H314" si="465">(F314-E314)*D314</f>
        <v>3450</v>
      </c>
      <c r="I314" s="41">
        <v>0</v>
      </c>
      <c r="J314" s="40">
        <f t="shared" ref="J314" si="466">(H314+I314)</f>
        <v>3450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s="23" customFormat="1" ht="15.75" customHeight="1">
      <c r="A315" s="37">
        <v>43550</v>
      </c>
      <c r="B315" s="38" t="s">
        <v>232</v>
      </c>
      <c r="C315" s="38" t="s">
        <v>10</v>
      </c>
      <c r="D315" s="38" t="s">
        <v>214</v>
      </c>
      <c r="E315" s="39">
        <v>114</v>
      </c>
      <c r="F315" s="39">
        <v>115</v>
      </c>
      <c r="G315" s="39">
        <v>0</v>
      </c>
      <c r="H315" s="40">
        <f t="shared" ref="H315" si="467">(F315-E315)*D315</f>
        <v>3000</v>
      </c>
      <c r="I315" s="41">
        <v>0</v>
      </c>
      <c r="J315" s="40">
        <f t="shared" ref="J315" si="468">(H315+I315)</f>
        <v>3000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s="23" customFormat="1" ht="15.75" customHeight="1">
      <c r="A316" s="37">
        <v>43550</v>
      </c>
      <c r="B316" s="38" t="s">
        <v>101</v>
      </c>
      <c r="C316" s="38" t="s">
        <v>10</v>
      </c>
      <c r="D316" s="38" t="s">
        <v>88</v>
      </c>
      <c r="E316" s="39">
        <v>222</v>
      </c>
      <c r="F316" s="39">
        <v>224</v>
      </c>
      <c r="G316" s="39">
        <v>0</v>
      </c>
      <c r="H316" s="40">
        <f t="shared" ref="H316" si="469">(F316-E316)*D316</f>
        <v>3200</v>
      </c>
      <c r="I316" s="41">
        <v>0</v>
      </c>
      <c r="J316" s="40">
        <f t="shared" ref="J316" si="470">(H316+I316)</f>
        <v>3200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s="23" customFormat="1" ht="15.75" customHeight="1">
      <c r="A317" s="37">
        <v>43550</v>
      </c>
      <c r="B317" s="38" t="s">
        <v>203</v>
      </c>
      <c r="C317" s="38" t="s">
        <v>10</v>
      </c>
      <c r="D317" s="38" t="s">
        <v>71</v>
      </c>
      <c r="E317" s="39">
        <v>162</v>
      </c>
      <c r="F317" s="39">
        <v>163.5</v>
      </c>
      <c r="G317" s="39">
        <v>165.45</v>
      </c>
      <c r="H317" s="40">
        <f t="shared" ref="H317" si="471">(F317-E317)*D317</f>
        <v>3150</v>
      </c>
      <c r="I317" s="41">
        <f t="shared" ref="I317" si="472">(G317-F317)*D317</f>
        <v>4094.9999999999764</v>
      </c>
      <c r="J317" s="40">
        <f t="shared" ref="J317" si="473">(H317+I317)</f>
        <v>7244.9999999999764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s="22" customFormat="1" ht="15.75" customHeight="1">
      <c r="A318" s="37">
        <v>43549</v>
      </c>
      <c r="B318" s="38" t="s">
        <v>81</v>
      </c>
      <c r="C318" s="38" t="s">
        <v>13</v>
      </c>
      <c r="D318" s="38" t="s">
        <v>256</v>
      </c>
      <c r="E318" s="39">
        <v>130</v>
      </c>
      <c r="F318" s="39">
        <v>128.75</v>
      </c>
      <c r="G318" s="39">
        <v>0</v>
      </c>
      <c r="H318" s="41">
        <f t="shared" ref="H318" si="474">(E318-F318)*D318</f>
        <v>3375</v>
      </c>
      <c r="I318" s="41">
        <v>0</v>
      </c>
      <c r="J318" s="43">
        <f t="shared" ref="J318" si="475">(H318+I318)</f>
        <v>3375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s="22" customFormat="1" ht="15.75" customHeight="1">
      <c r="A319" s="37">
        <v>43549</v>
      </c>
      <c r="B319" s="38" t="s">
        <v>69</v>
      </c>
      <c r="C319" s="38" t="s">
        <v>10</v>
      </c>
      <c r="D319" s="38" t="s">
        <v>23</v>
      </c>
      <c r="E319" s="39">
        <v>272.75</v>
      </c>
      <c r="F319" s="39">
        <v>275.25</v>
      </c>
      <c r="G319" s="39">
        <v>0</v>
      </c>
      <c r="H319" s="40">
        <f t="shared" ref="H319" si="476">(F319-E319)*D319</f>
        <v>3250</v>
      </c>
      <c r="I319" s="41">
        <v>0</v>
      </c>
      <c r="J319" s="40">
        <f t="shared" ref="J319" si="477">(H319+I319)</f>
        <v>3250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s="21" customFormat="1" ht="15.75" customHeight="1">
      <c r="A320" s="37">
        <v>43546</v>
      </c>
      <c r="B320" s="38" t="s">
        <v>147</v>
      </c>
      <c r="C320" s="38" t="s">
        <v>10</v>
      </c>
      <c r="D320" s="38" t="s">
        <v>71</v>
      </c>
      <c r="E320" s="39">
        <v>168.5</v>
      </c>
      <c r="F320" s="39">
        <v>166.5</v>
      </c>
      <c r="G320" s="39">
        <v>0</v>
      </c>
      <c r="H320" s="40">
        <f t="shared" ref="H320:H322" si="478">(F320-E320)*D320</f>
        <v>-4200</v>
      </c>
      <c r="I320" s="40">
        <v>0</v>
      </c>
      <c r="J320" s="42">
        <f t="shared" ref="J320:J322" si="479">(H320+I320)</f>
        <v>-4200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s="21" customFormat="1" ht="15.75" customHeight="1">
      <c r="A321" s="37">
        <v>43546</v>
      </c>
      <c r="B321" s="38" t="s">
        <v>138</v>
      </c>
      <c r="C321" s="38" t="s">
        <v>10</v>
      </c>
      <c r="D321" s="38" t="s">
        <v>226</v>
      </c>
      <c r="E321" s="39">
        <v>109</v>
      </c>
      <c r="F321" s="39">
        <v>107.5</v>
      </c>
      <c r="G321" s="39">
        <v>0</v>
      </c>
      <c r="H321" s="40">
        <f t="shared" si="478"/>
        <v>-4800</v>
      </c>
      <c r="I321" s="40">
        <v>0</v>
      </c>
      <c r="J321" s="42">
        <f t="shared" si="479"/>
        <v>-4800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s="21" customFormat="1" ht="15.75" customHeight="1">
      <c r="A322" s="37">
        <v>43546</v>
      </c>
      <c r="B322" s="38" t="s">
        <v>293</v>
      </c>
      <c r="C322" s="38" t="s">
        <v>10</v>
      </c>
      <c r="D322" s="38" t="s">
        <v>146</v>
      </c>
      <c r="E322" s="39">
        <v>203</v>
      </c>
      <c r="F322" s="39">
        <v>205</v>
      </c>
      <c r="G322" s="39">
        <v>0</v>
      </c>
      <c r="H322" s="40">
        <f t="shared" si="478"/>
        <v>3400</v>
      </c>
      <c r="I322" s="41">
        <v>0</v>
      </c>
      <c r="J322" s="40">
        <f t="shared" si="479"/>
        <v>3400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s="20" customFormat="1" ht="15.75" customHeight="1">
      <c r="A323" s="37">
        <v>43544</v>
      </c>
      <c r="B323" s="38" t="s">
        <v>154</v>
      </c>
      <c r="C323" s="38" t="s">
        <v>10</v>
      </c>
      <c r="D323" s="38" t="s">
        <v>409</v>
      </c>
      <c r="E323" s="39">
        <v>306.5</v>
      </c>
      <c r="F323" s="39">
        <v>305</v>
      </c>
      <c r="G323" s="39">
        <v>0</v>
      </c>
      <c r="H323" s="40">
        <f t="shared" ref="H323" si="480">(F323-E323)*D323</f>
        <v>-1725</v>
      </c>
      <c r="I323" s="40">
        <v>0</v>
      </c>
      <c r="J323" s="42">
        <f t="shared" ref="J323" si="481">(H323+I323)</f>
        <v>-1725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s="20" customFormat="1" ht="15.75" customHeight="1">
      <c r="A324" s="37">
        <v>43544</v>
      </c>
      <c r="B324" s="38" t="s">
        <v>80</v>
      </c>
      <c r="C324" s="38" t="s">
        <v>13</v>
      </c>
      <c r="D324" s="38" t="s">
        <v>59</v>
      </c>
      <c r="E324" s="39">
        <v>99</v>
      </c>
      <c r="F324" s="39">
        <v>100.25</v>
      </c>
      <c r="G324" s="39">
        <v>0</v>
      </c>
      <c r="H324" s="41">
        <f t="shared" ref="H324" si="482">(E324-F324)*D324</f>
        <v>-4375</v>
      </c>
      <c r="I324" s="41">
        <v>0</v>
      </c>
      <c r="J324" s="42">
        <f t="shared" ref="J324" si="483">(H324+I324)</f>
        <v>-4375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s="20" customFormat="1" ht="15.75" customHeight="1">
      <c r="A325" s="37">
        <v>43544</v>
      </c>
      <c r="B325" s="38" t="s">
        <v>223</v>
      </c>
      <c r="C325" s="38" t="s">
        <v>10</v>
      </c>
      <c r="D325" s="38" t="s">
        <v>14</v>
      </c>
      <c r="E325" s="39">
        <v>465</v>
      </c>
      <c r="F325" s="39">
        <v>460</v>
      </c>
      <c r="G325" s="39">
        <v>0</v>
      </c>
      <c r="H325" s="40">
        <f t="shared" ref="H325" si="484">(F325-E325)*D325</f>
        <v>-3750</v>
      </c>
      <c r="I325" s="40">
        <v>0</v>
      </c>
      <c r="J325" s="42">
        <f t="shared" ref="J325" si="485">(H325+I325)</f>
        <v>-3750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s="20" customFormat="1" ht="15.75" customHeight="1">
      <c r="A326" s="37">
        <v>43544</v>
      </c>
      <c r="B326" s="38" t="s">
        <v>175</v>
      </c>
      <c r="C326" s="38" t="s">
        <v>10</v>
      </c>
      <c r="D326" s="38" t="s">
        <v>282</v>
      </c>
      <c r="E326" s="39">
        <v>125.6</v>
      </c>
      <c r="F326" s="39">
        <v>126.8</v>
      </c>
      <c r="G326" s="39">
        <v>0</v>
      </c>
      <c r="H326" s="40">
        <f t="shared" ref="H326" si="486">(F326-E326)*D326</f>
        <v>3360.0000000000082</v>
      </c>
      <c r="I326" s="41">
        <v>0</v>
      </c>
      <c r="J326" s="40">
        <f t="shared" ref="J326" si="487">(H326+I326)</f>
        <v>3360.0000000000082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s="19" customFormat="1" ht="15.75" customHeight="1">
      <c r="A327" s="37">
        <v>43543</v>
      </c>
      <c r="B327" s="38" t="s">
        <v>96</v>
      </c>
      <c r="C327" s="38" t="s">
        <v>10</v>
      </c>
      <c r="D327" s="38" t="s">
        <v>39</v>
      </c>
      <c r="E327" s="39">
        <v>246.5</v>
      </c>
      <c r="F327" s="39">
        <v>244</v>
      </c>
      <c r="G327" s="39">
        <v>0</v>
      </c>
      <c r="H327" s="40">
        <f t="shared" ref="H327" si="488">(F327-E327)*D327</f>
        <v>-3750</v>
      </c>
      <c r="I327" s="40">
        <v>0</v>
      </c>
      <c r="J327" s="42">
        <f t="shared" ref="J327" si="489">(H327+I327)</f>
        <v>-3750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s="19" customFormat="1" ht="15.75" customHeight="1">
      <c r="A328" s="37">
        <v>43543</v>
      </c>
      <c r="B328" s="38" t="s">
        <v>41</v>
      </c>
      <c r="C328" s="38" t="s">
        <v>10</v>
      </c>
      <c r="D328" s="38" t="s">
        <v>23</v>
      </c>
      <c r="E328" s="39">
        <v>270.5</v>
      </c>
      <c r="F328" s="39">
        <v>273</v>
      </c>
      <c r="G328" s="39">
        <v>0</v>
      </c>
      <c r="H328" s="40">
        <f t="shared" ref="H328" si="490">(F328-E328)*D328</f>
        <v>3250</v>
      </c>
      <c r="I328" s="41">
        <v>0</v>
      </c>
      <c r="J328" s="40">
        <f t="shared" ref="J328" si="491">(H328+I328)</f>
        <v>3250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s="19" customFormat="1" ht="15.75" customHeight="1">
      <c r="A329" s="37">
        <v>43543</v>
      </c>
      <c r="B329" s="38" t="s">
        <v>212</v>
      </c>
      <c r="C329" s="38" t="s">
        <v>13</v>
      </c>
      <c r="D329" s="38" t="s">
        <v>88</v>
      </c>
      <c r="E329" s="39">
        <v>216.5</v>
      </c>
      <c r="F329" s="39">
        <v>219</v>
      </c>
      <c r="G329" s="39">
        <v>0</v>
      </c>
      <c r="H329" s="41">
        <f t="shared" ref="H329" si="492">(E329-F329)*D329</f>
        <v>-4000</v>
      </c>
      <c r="I329" s="41">
        <v>0</v>
      </c>
      <c r="J329" s="42">
        <f t="shared" ref="J329" si="493">(H329+I329)</f>
        <v>-4000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s="18" customFormat="1" ht="15.75" customHeight="1">
      <c r="A330" s="37">
        <v>43542</v>
      </c>
      <c r="B330" s="38" t="s">
        <v>82</v>
      </c>
      <c r="C330" s="38" t="s">
        <v>13</v>
      </c>
      <c r="D330" s="38" t="s">
        <v>146</v>
      </c>
      <c r="E330" s="39">
        <v>202</v>
      </c>
      <c r="F330" s="39">
        <v>200</v>
      </c>
      <c r="G330" s="39">
        <v>0</v>
      </c>
      <c r="H330" s="41">
        <f t="shared" ref="H330" si="494">(E330-F330)*D330</f>
        <v>3400</v>
      </c>
      <c r="I330" s="41">
        <v>0</v>
      </c>
      <c r="J330" s="43">
        <f t="shared" ref="J330:J331" si="495">(H330+I330)</f>
        <v>3400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s="18" customFormat="1" ht="15.75" customHeight="1">
      <c r="A331" s="37">
        <v>43542</v>
      </c>
      <c r="B331" s="38" t="s">
        <v>398</v>
      </c>
      <c r="C331" s="38" t="s">
        <v>10</v>
      </c>
      <c r="D331" s="38" t="s">
        <v>39</v>
      </c>
      <c r="E331" s="39">
        <v>240</v>
      </c>
      <c r="F331" s="39">
        <v>242</v>
      </c>
      <c r="G331" s="39">
        <v>245</v>
      </c>
      <c r="H331" s="40">
        <f t="shared" ref="H331" si="496">(F331-E331)*D331</f>
        <v>3000</v>
      </c>
      <c r="I331" s="41">
        <f t="shared" ref="I331" si="497">(G331-F331)*D331</f>
        <v>4500</v>
      </c>
      <c r="J331" s="40">
        <f t="shared" si="495"/>
        <v>7500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s="18" customFormat="1" ht="15.75" customHeight="1">
      <c r="A332" s="37">
        <v>43542</v>
      </c>
      <c r="B332" s="38" t="s">
        <v>69</v>
      </c>
      <c r="C332" s="38" t="s">
        <v>10</v>
      </c>
      <c r="D332" s="38" t="s">
        <v>115</v>
      </c>
      <c r="E332" s="39">
        <v>281.5</v>
      </c>
      <c r="F332" s="39">
        <v>284</v>
      </c>
      <c r="G332" s="39">
        <v>286.5</v>
      </c>
      <c r="H332" s="40">
        <f t="shared" ref="H332" si="498">(F332-E332)*D332</f>
        <v>3000</v>
      </c>
      <c r="I332" s="41">
        <f t="shared" ref="I332" si="499">(G332-F332)*D332</f>
        <v>3000</v>
      </c>
      <c r="J332" s="40">
        <f t="shared" ref="J332" si="500">(H332+I332)</f>
        <v>6000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s="17" customFormat="1" ht="15.75" customHeight="1">
      <c r="A333" s="37">
        <v>43539</v>
      </c>
      <c r="B333" s="38" t="s">
        <v>396</v>
      </c>
      <c r="C333" s="38" t="s">
        <v>10</v>
      </c>
      <c r="D333" s="38" t="s">
        <v>115</v>
      </c>
      <c r="E333" s="39">
        <v>286.5</v>
      </c>
      <c r="F333" s="39">
        <v>283.5</v>
      </c>
      <c r="G333" s="39">
        <v>0</v>
      </c>
      <c r="H333" s="40">
        <f t="shared" ref="H333" si="501">(F333-E333)*D333</f>
        <v>-3600</v>
      </c>
      <c r="I333" s="40">
        <v>0</v>
      </c>
      <c r="J333" s="42">
        <f t="shared" ref="J333" si="502">(H333+I333)</f>
        <v>-3600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s="17" customFormat="1" ht="15.75" customHeight="1">
      <c r="A334" s="37">
        <v>43539</v>
      </c>
      <c r="B334" s="38" t="s">
        <v>395</v>
      </c>
      <c r="C334" s="38" t="s">
        <v>10</v>
      </c>
      <c r="D334" s="38" t="s">
        <v>226</v>
      </c>
      <c r="E334" s="39">
        <v>108</v>
      </c>
      <c r="F334" s="39">
        <v>106.75</v>
      </c>
      <c r="G334" s="39">
        <v>0</v>
      </c>
      <c r="H334" s="40">
        <f t="shared" ref="H334" si="503">(F334-E334)*D334</f>
        <v>-4000</v>
      </c>
      <c r="I334" s="40">
        <v>0</v>
      </c>
      <c r="J334" s="42">
        <f t="shared" ref="J334" si="504">(H334+I334)</f>
        <v>-4000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s="17" customFormat="1" ht="15.75" customHeight="1">
      <c r="A335" s="37">
        <v>43539</v>
      </c>
      <c r="B335" s="38" t="s">
        <v>394</v>
      </c>
      <c r="C335" s="38" t="s">
        <v>10</v>
      </c>
      <c r="D335" s="38" t="s">
        <v>226</v>
      </c>
      <c r="E335" s="39">
        <v>109</v>
      </c>
      <c r="F335" s="39">
        <v>110</v>
      </c>
      <c r="G335" s="39">
        <v>111.5</v>
      </c>
      <c r="H335" s="40">
        <f t="shared" ref="H335" si="505">(F335-E335)*D335</f>
        <v>3200</v>
      </c>
      <c r="I335" s="41">
        <f t="shared" ref="I335" si="506">(G335-F335)*D335</f>
        <v>4800</v>
      </c>
      <c r="J335" s="40">
        <f t="shared" ref="J335" si="507">(H335+I335)</f>
        <v>8000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s="17" customFormat="1" ht="15.75" customHeight="1">
      <c r="A336" s="37">
        <v>43539</v>
      </c>
      <c r="B336" s="38" t="s">
        <v>42</v>
      </c>
      <c r="C336" s="38" t="s">
        <v>10</v>
      </c>
      <c r="D336" s="38" t="s">
        <v>16</v>
      </c>
      <c r="E336" s="39">
        <v>155</v>
      </c>
      <c r="F336" s="39">
        <v>156.5</v>
      </c>
      <c r="G336" s="39">
        <v>158.5</v>
      </c>
      <c r="H336" s="40">
        <f t="shared" ref="H336" si="508">(F336-E336)*D336</f>
        <v>3375</v>
      </c>
      <c r="I336" s="41">
        <f t="shared" ref="I336" si="509">(G336-F336)*D336</f>
        <v>4500</v>
      </c>
      <c r="J336" s="40">
        <f t="shared" ref="J336" si="510">(H336+I336)</f>
        <v>7875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s="16" customFormat="1" ht="15.75" customHeight="1">
      <c r="A337" s="37">
        <v>43538</v>
      </c>
      <c r="B337" s="38" t="s">
        <v>386</v>
      </c>
      <c r="C337" s="38" t="s">
        <v>10</v>
      </c>
      <c r="D337" s="38" t="s">
        <v>388</v>
      </c>
      <c r="E337" s="39">
        <v>105.5</v>
      </c>
      <c r="F337" s="39">
        <v>104.6</v>
      </c>
      <c r="G337" s="39">
        <v>0</v>
      </c>
      <c r="H337" s="40">
        <f t="shared" ref="H337" si="511">(F337-E337)*D337</f>
        <v>-2970.0000000000186</v>
      </c>
      <c r="I337" s="40">
        <v>0</v>
      </c>
      <c r="J337" s="42">
        <f t="shared" ref="J337" si="512">(H337+I337)</f>
        <v>-2970.0000000000186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s="16" customFormat="1" ht="15.75" customHeight="1">
      <c r="A338" s="37">
        <v>43538</v>
      </c>
      <c r="B338" s="38" t="s">
        <v>310</v>
      </c>
      <c r="C338" s="38" t="s">
        <v>13</v>
      </c>
      <c r="D338" s="38" t="s">
        <v>137</v>
      </c>
      <c r="E338" s="39">
        <v>151</v>
      </c>
      <c r="F338" s="39">
        <v>149.5</v>
      </c>
      <c r="G338" s="39">
        <v>0</v>
      </c>
      <c r="H338" s="41">
        <f t="shared" ref="H338" si="513">(E338-F338)*D338</f>
        <v>3450</v>
      </c>
      <c r="I338" s="41">
        <v>0</v>
      </c>
      <c r="J338" s="43">
        <f t="shared" ref="J338" si="514">(H338+I338)</f>
        <v>3450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s="16" customFormat="1" ht="15.75" customHeight="1">
      <c r="A339" s="37">
        <v>43538</v>
      </c>
      <c r="B339" s="38" t="s">
        <v>387</v>
      </c>
      <c r="C339" s="38" t="s">
        <v>13</v>
      </c>
      <c r="D339" s="38" t="s">
        <v>39</v>
      </c>
      <c r="E339" s="39">
        <v>227</v>
      </c>
      <c r="F339" s="39">
        <v>226.5</v>
      </c>
      <c r="G339" s="39">
        <v>0</v>
      </c>
      <c r="H339" s="41">
        <f t="shared" ref="H339" si="515">(E339-F339)*D339</f>
        <v>750</v>
      </c>
      <c r="I339" s="41">
        <v>0</v>
      </c>
      <c r="J339" s="43">
        <f t="shared" ref="J339" si="516">(H339+I339)</f>
        <v>750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s="15" customFormat="1" ht="15.75" customHeight="1">
      <c r="A340" s="37">
        <v>43537</v>
      </c>
      <c r="B340" s="38" t="s">
        <v>384</v>
      </c>
      <c r="C340" s="38" t="s">
        <v>10</v>
      </c>
      <c r="D340" s="38" t="s">
        <v>153</v>
      </c>
      <c r="E340" s="39">
        <v>533</v>
      </c>
      <c r="F340" s="39">
        <v>528</v>
      </c>
      <c r="G340" s="39">
        <v>0</v>
      </c>
      <c r="H340" s="40">
        <f t="shared" ref="H340" si="517">(F340-E340)*D340</f>
        <v>-3250</v>
      </c>
      <c r="I340" s="40">
        <v>0</v>
      </c>
      <c r="J340" s="42">
        <f t="shared" ref="J340" si="518">(H340+I340)</f>
        <v>-3250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s="15" customFormat="1" ht="15.75" customHeight="1">
      <c r="A341" s="37">
        <v>43537</v>
      </c>
      <c r="B341" s="38" t="s">
        <v>195</v>
      </c>
      <c r="C341" s="38" t="s">
        <v>10</v>
      </c>
      <c r="D341" s="38" t="s">
        <v>40</v>
      </c>
      <c r="E341" s="39">
        <v>345</v>
      </c>
      <c r="F341" s="39">
        <v>348.5</v>
      </c>
      <c r="G341" s="39">
        <v>0</v>
      </c>
      <c r="H341" s="40">
        <f t="shared" ref="H341" si="519">(F341-E341)*D341</f>
        <v>3500</v>
      </c>
      <c r="I341" s="41">
        <v>0</v>
      </c>
      <c r="J341" s="40">
        <f t="shared" ref="J341" si="520">(H341+I341)</f>
        <v>3500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s="15" customFormat="1" ht="15.75" customHeight="1">
      <c r="A342" s="37">
        <v>43537</v>
      </c>
      <c r="B342" s="38" t="s">
        <v>120</v>
      </c>
      <c r="C342" s="38" t="s">
        <v>10</v>
      </c>
      <c r="D342" s="38" t="s">
        <v>39</v>
      </c>
      <c r="E342" s="39">
        <v>234</v>
      </c>
      <c r="F342" s="39">
        <v>232</v>
      </c>
      <c r="G342" s="39">
        <v>0</v>
      </c>
      <c r="H342" s="40">
        <f t="shared" ref="H342" si="521">(F342-E342)*D342</f>
        <v>-3000</v>
      </c>
      <c r="I342" s="40">
        <v>0</v>
      </c>
      <c r="J342" s="42">
        <f t="shared" ref="J342" si="522">(H342+I342)</f>
        <v>-3000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s="15" customFormat="1" ht="15.75" customHeight="1">
      <c r="A343" s="37">
        <v>43537</v>
      </c>
      <c r="B343" s="38" t="s">
        <v>223</v>
      </c>
      <c r="C343" s="38" t="s">
        <v>10</v>
      </c>
      <c r="D343" s="38" t="s">
        <v>119</v>
      </c>
      <c r="E343" s="39">
        <v>442</v>
      </c>
      <c r="F343" s="39">
        <v>437</v>
      </c>
      <c r="G343" s="39">
        <v>0</v>
      </c>
      <c r="H343" s="40">
        <f t="shared" ref="H343" si="523">(F343-E343)*D343</f>
        <v>-4000</v>
      </c>
      <c r="I343" s="40">
        <v>0</v>
      </c>
      <c r="J343" s="42">
        <f t="shared" ref="J343" si="524">(H343+I343)</f>
        <v>-4000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s="13" customFormat="1" ht="15.75" customHeight="1">
      <c r="A344" s="37">
        <v>43536</v>
      </c>
      <c r="B344" s="38" t="s">
        <v>378</v>
      </c>
      <c r="C344" s="38" t="s">
        <v>10</v>
      </c>
      <c r="D344" s="38" t="s">
        <v>24</v>
      </c>
      <c r="E344" s="39">
        <v>171</v>
      </c>
      <c r="F344" s="39">
        <v>173</v>
      </c>
      <c r="G344" s="39">
        <v>0</v>
      </c>
      <c r="H344" s="40">
        <f t="shared" ref="H344" si="525">(F344-E344)*D344</f>
        <v>4000</v>
      </c>
      <c r="I344" s="41">
        <v>0</v>
      </c>
      <c r="J344" s="40">
        <f t="shared" ref="J344" si="526">(H344+I344)</f>
        <v>4000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s="12" customFormat="1" ht="15.75" customHeight="1">
      <c r="A345" s="37">
        <v>43536</v>
      </c>
      <c r="B345" s="38" t="s">
        <v>69</v>
      </c>
      <c r="C345" s="38" t="s">
        <v>10</v>
      </c>
      <c r="D345" s="38" t="s">
        <v>23</v>
      </c>
      <c r="E345" s="39">
        <v>268.5</v>
      </c>
      <c r="F345" s="39">
        <v>271</v>
      </c>
      <c r="G345" s="39">
        <v>0</v>
      </c>
      <c r="H345" s="40">
        <f t="shared" ref="H345" si="527">(F345-E345)*D345</f>
        <v>3250</v>
      </c>
      <c r="I345" s="41">
        <v>0</v>
      </c>
      <c r="J345" s="40">
        <f t="shared" ref="J345" si="528">(H345+I345)</f>
        <v>3250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s="12" customFormat="1" ht="15.75" customHeight="1">
      <c r="A346" s="37">
        <v>43536</v>
      </c>
      <c r="B346" s="38" t="s">
        <v>102</v>
      </c>
      <c r="C346" s="38" t="s">
        <v>10</v>
      </c>
      <c r="D346" s="38" t="s">
        <v>52</v>
      </c>
      <c r="E346" s="39">
        <v>197.5</v>
      </c>
      <c r="F346" s="39">
        <v>199.5</v>
      </c>
      <c r="G346" s="39">
        <v>201.5</v>
      </c>
      <c r="H346" s="40">
        <f t="shared" ref="H346" si="529">(F346-E346)*D346</f>
        <v>3500</v>
      </c>
      <c r="I346" s="41">
        <f t="shared" ref="I346" si="530">(G346-F346)*D346</f>
        <v>3500</v>
      </c>
      <c r="J346" s="40">
        <f t="shared" ref="J346" si="531">(H346+I346)</f>
        <v>7000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s="9" customFormat="1" ht="15.75" customHeight="1">
      <c r="A347" s="37">
        <v>43535</v>
      </c>
      <c r="B347" s="38" t="s">
        <v>155</v>
      </c>
      <c r="C347" s="38" t="s">
        <v>10</v>
      </c>
      <c r="D347" s="38" t="s">
        <v>24</v>
      </c>
      <c r="E347" s="39">
        <v>175</v>
      </c>
      <c r="F347" s="39">
        <v>176.5</v>
      </c>
      <c r="G347" s="39">
        <v>178.4</v>
      </c>
      <c r="H347" s="40">
        <f t="shared" ref="H347" si="532">(F347-E347)*D347</f>
        <v>3000</v>
      </c>
      <c r="I347" s="41">
        <f t="shared" ref="I347" si="533">(G347-F347)*D347</f>
        <v>3800.0000000000114</v>
      </c>
      <c r="J347" s="40">
        <f t="shared" ref="J347" si="534">(H347+I347)</f>
        <v>6800.0000000000109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s="9" customFormat="1" ht="15.75" customHeight="1">
      <c r="A348" s="37">
        <v>43535</v>
      </c>
      <c r="B348" s="38" t="s">
        <v>272</v>
      </c>
      <c r="C348" s="38" t="s">
        <v>10</v>
      </c>
      <c r="D348" s="38" t="s">
        <v>121</v>
      </c>
      <c r="E348" s="39">
        <v>139</v>
      </c>
      <c r="F348" s="39">
        <v>140.5</v>
      </c>
      <c r="G348" s="39">
        <v>0</v>
      </c>
      <c r="H348" s="40">
        <f t="shared" ref="H348:H350" si="535">(F348-E348)*D348</f>
        <v>3750</v>
      </c>
      <c r="I348" s="41">
        <v>0</v>
      </c>
      <c r="J348" s="40">
        <f t="shared" ref="J348:J350" si="536">(H348+I348)</f>
        <v>3750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s="9" customFormat="1" ht="15.75" customHeight="1">
      <c r="A349" s="37">
        <v>43535</v>
      </c>
      <c r="B349" s="38" t="s">
        <v>372</v>
      </c>
      <c r="C349" s="38" t="s">
        <v>10</v>
      </c>
      <c r="D349" s="38" t="s">
        <v>71</v>
      </c>
      <c r="E349" s="39">
        <v>167.5</v>
      </c>
      <c r="F349" s="39">
        <v>169</v>
      </c>
      <c r="G349" s="39">
        <v>171.5</v>
      </c>
      <c r="H349" s="40">
        <f t="shared" si="535"/>
        <v>3150</v>
      </c>
      <c r="I349" s="41">
        <f t="shared" ref="I349" si="537">(G349-F349)*D349</f>
        <v>5250</v>
      </c>
      <c r="J349" s="40">
        <f t="shared" si="536"/>
        <v>8400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s="9" customFormat="1" ht="15.75" customHeight="1">
      <c r="A350" s="37">
        <v>43535</v>
      </c>
      <c r="B350" s="38" t="s">
        <v>332</v>
      </c>
      <c r="C350" s="38" t="s">
        <v>10</v>
      </c>
      <c r="D350" s="38" t="s">
        <v>39</v>
      </c>
      <c r="E350" s="39">
        <v>235.5</v>
      </c>
      <c r="F350" s="39">
        <v>237.5</v>
      </c>
      <c r="G350" s="39">
        <v>0</v>
      </c>
      <c r="H350" s="40">
        <f t="shared" si="535"/>
        <v>3000</v>
      </c>
      <c r="I350" s="41">
        <v>0</v>
      </c>
      <c r="J350" s="40">
        <f t="shared" si="536"/>
        <v>3000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s="6" customFormat="1" ht="15.75" customHeight="1">
      <c r="A351" s="37">
        <v>43532</v>
      </c>
      <c r="B351" s="38" t="s">
        <v>15</v>
      </c>
      <c r="C351" s="38" t="s">
        <v>10</v>
      </c>
      <c r="D351" s="38" t="s">
        <v>161</v>
      </c>
      <c r="E351" s="39">
        <v>141.5</v>
      </c>
      <c r="F351" s="39">
        <v>143</v>
      </c>
      <c r="G351" s="39">
        <v>0</v>
      </c>
      <c r="H351" s="40">
        <f t="shared" ref="H351:H352" si="538">(F351-E351)*D351</f>
        <v>3675</v>
      </c>
      <c r="I351" s="41">
        <v>0</v>
      </c>
      <c r="J351" s="40">
        <f t="shared" ref="J351:J352" si="539">(H351+I351)</f>
        <v>3675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s="6" customFormat="1" ht="15.75" customHeight="1">
      <c r="A352" s="37">
        <v>43532</v>
      </c>
      <c r="B352" s="38" t="s">
        <v>178</v>
      </c>
      <c r="C352" s="38" t="s">
        <v>10</v>
      </c>
      <c r="D352" s="38" t="s">
        <v>40</v>
      </c>
      <c r="E352" s="39">
        <v>340</v>
      </c>
      <c r="F352" s="39">
        <v>343</v>
      </c>
      <c r="G352" s="39">
        <v>347</v>
      </c>
      <c r="H352" s="40">
        <f t="shared" si="538"/>
        <v>3000</v>
      </c>
      <c r="I352" s="41">
        <f t="shared" ref="I352" si="540">(G352-F352)*D352</f>
        <v>4000</v>
      </c>
      <c r="J352" s="40">
        <f t="shared" si="539"/>
        <v>7000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s="5" customFormat="1" ht="15.75" customHeight="1">
      <c r="A353" s="37">
        <v>43531</v>
      </c>
      <c r="B353" s="38" t="s">
        <v>101</v>
      </c>
      <c r="C353" s="38" t="s">
        <v>10</v>
      </c>
      <c r="D353" s="38" t="s">
        <v>39</v>
      </c>
      <c r="E353" s="39">
        <v>227</v>
      </c>
      <c r="F353" s="39">
        <v>225</v>
      </c>
      <c r="G353" s="39">
        <v>0</v>
      </c>
      <c r="H353" s="40">
        <f t="shared" ref="H353:H354" si="541">(F353-E353)*D353</f>
        <v>-3000</v>
      </c>
      <c r="I353" s="40">
        <v>0</v>
      </c>
      <c r="J353" s="42">
        <f t="shared" ref="J353:J354" si="542">(H353+I353)</f>
        <v>-3000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s="5" customFormat="1" ht="15.75" customHeight="1">
      <c r="A354" s="37">
        <v>43531</v>
      </c>
      <c r="B354" s="38" t="s">
        <v>211</v>
      </c>
      <c r="C354" s="38" t="s">
        <v>10</v>
      </c>
      <c r="D354" s="38" t="s">
        <v>40</v>
      </c>
      <c r="E354" s="39">
        <v>344</v>
      </c>
      <c r="F354" s="39">
        <v>344.5</v>
      </c>
      <c r="G354" s="39">
        <v>0</v>
      </c>
      <c r="H354" s="40">
        <f t="shared" si="541"/>
        <v>500</v>
      </c>
      <c r="I354" s="41">
        <v>0</v>
      </c>
      <c r="J354" s="40">
        <f t="shared" si="542"/>
        <v>500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s="5" customFormat="1" ht="15.75" customHeight="1">
      <c r="A355" s="37">
        <v>43531</v>
      </c>
      <c r="B355" s="38" t="s">
        <v>120</v>
      </c>
      <c r="C355" s="38" t="s">
        <v>10</v>
      </c>
      <c r="D355" s="38" t="s">
        <v>351</v>
      </c>
      <c r="E355" s="39">
        <v>223</v>
      </c>
      <c r="F355" s="39">
        <v>224.9</v>
      </c>
      <c r="G355" s="39">
        <v>0</v>
      </c>
      <c r="H355" s="40">
        <f t="shared" ref="H355" si="543">(F355-E355)*D355</f>
        <v>2945.0000000000086</v>
      </c>
      <c r="I355" s="41">
        <v>0</v>
      </c>
      <c r="J355" s="40">
        <f t="shared" ref="J355" si="544">(H355+I355)</f>
        <v>2945.0000000000086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s="4" customFormat="1" ht="15.75" customHeight="1">
      <c r="A356" s="37">
        <v>43530</v>
      </c>
      <c r="B356" s="38" t="s">
        <v>167</v>
      </c>
      <c r="C356" s="38" t="s">
        <v>10</v>
      </c>
      <c r="D356" s="38" t="s">
        <v>56</v>
      </c>
      <c r="E356" s="39">
        <v>491</v>
      </c>
      <c r="F356" s="39">
        <v>485.5</v>
      </c>
      <c r="G356" s="39">
        <v>0</v>
      </c>
      <c r="H356" s="40">
        <f t="shared" ref="H356" si="545">(F356-E356)*D356</f>
        <v>-3850</v>
      </c>
      <c r="I356" s="40">
        <v>0</v>
      </c>
      <c r="J356" s="42">
        <f t="shared" ref="J356" si="546">(H356+I356)</f>
        <v>-3850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s="4" customFormat="1" ht="15.75" customHeight="1">
      <c r="A357" s="37">
        <v>43530</v>
      </c>
      <c r="B357" s="38" t="s">
        <v>57</v>
      </c>
      <c r="C357" s="38" t="s">
        <v>10</v>
      </c>
      <c r="D357" s="38" t="s">
        <v>234</v>
      </c>
      <c r="E357" s="39">
        <v>366</v>
      </c>
      <c r="F357" s="39">
        <v>369.5</v>
      </c>
      <c r="G357" s="39">
        <v>373.25</v>
      </c>
      <c r="H357" s="40">
        <f t="shared" ref="H357:H358" si="547">(F357-E357)*D357</f>
        <v>3325</v>
      </c>
      <c r="I357" s="41">
        <f t="shared" ref="I357" si="548">(G357-F357)*D357</f>
        <v>3562.5</v>
      </c>
      <c r="J357" s="40">
        <f t="shared" ref="J357:J358" si="549">(H357+I357)</f>
        <v>6887.5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s="4" customFormat="1" ht="15.75" customHeight="1">
      <c r="A358" s="37">
        <v>43530</v>
      </c>
      <c r="B358" s="38" t="s">
        <v>358</v>
      </c>
      <c r="C358" s="38" t="s">
        <v>10</v>
      </c>
      <c r="D358" s="38" t="s">
        <v>119</v>
      </c>
      <c r="E358" s="39">
        <v>437</v>
      </c>
      <c r="F358" s="39">
        <v>441</v>
      </c>
      <c r="G358" s="39">
        <v>0</v>
      </c>
      <c r="H358" s="40">
        <f t="shared" si="547"/>
        <v>3200</v>
      </c>
      <c r="I358" s="41">
        <v>0</v>
      </c>
      <c r="J358" s="40">
        <f t="shared" si="549"/>
        <v>3200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s="3" customFormat="1" ht="15.75" customHeight="1">
      <c r="A359" s="37">
        <v>43529</v>
      </c>
      <c r="B359" s="38" t="s">
        <v>103</v>
      </c>
      <c r="C359" s="38" t="s">
        <v>10</v>
      </c>
      <c r="D359" s="38" t="s">
        <v>64</v>
      </c>
      <c r="E359" s="39">
        <v>605</v>
      </c>
      <c r="F359" s="39">
        <v>610</v>
      </c>
      <c r="G359" s="39">
        <v>0</v>
      </c>
      <c r="H359" s="40">
        <f t="shared" ref="H359" si="550">(F359-E359)*D359</f>
        <v>3000</v>
      </c>
      <c r="I359" s="41">
        <v>0</v>
      </c>
      <c r="J359" s="40">
        <f t="shared" ref="J359" si="551">(H359+I359)</f>
        <v>3000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s="3" customFormat="1" ht="15.75" customHeight="1">
      <c r="A360" s="37">
        <v>43529</v>
      </c>
      <c r="B360" s="38" t="s">
        <v>101</v>
      </c>
      <c r="C360" s="38" t="s">
        <v>10</v>
      </c>
      <c r="D360" s="38" t="s">
        <v>88</v>
      </c>
      <c r="E360" s="39">
        <v>200.5</v>
      </c>
      <c r="F360" s="39">
        <v>202.5</v>
      </c>
      <c r="G360" s="39">
        <v>0</v>
      </c>
      <c r="H360" s="40">
        <f t="shared" ref="H360" si="552">(F360-E360)*D360</f>
        <v>3200</v>
      </c>
      <c r="I360" s="41">
        <v>0</v>
      </c>
      <c r="J360" s="40">
        <f t="shared" ref="J360" si="553">(H360+I360)</f>
        <v>3200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s="3" customFormat="1" ht="15.75" customHeight="1">
      <c r="A361" s="37">
        <v>43529</v>
      </c>
      <c r="B361" s="38" t="s">
        <v>152</v>
      </c>
      <c r="C361" s="38" t="s">
        <v>10</v>
      </c>
      <c r="D361" s="38" t="s">
        <v>119</v>
      </c>
      <c r="E361" s="39">
        <v>436</v>
      </c>
      <c r="F361" s="39">
        <v>436.2</v>
      </c>
      <c r="G361" s="39">
        <v>0</v>
      </c>
      <c r="H361" s="40">
        <f t="shared" ref="H361" si="554">(F361-E361)*D361</f>
        <v>159.99999999999091</v>
      </c>
      <c r="I361" s="41">
        <v>0</v>
      </c>
      <c r="J361" s="40">
        <f t="shared" ref="J361" si="555">(H361+I361)</f>
        <v>159.99999999999091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s="1" customFormat="1" ht="15.75" customHeight="1">
      <c r="A362" s="37">
        <v>43525</v>
      </c>
      <c r="B362" s="38" t="s">
        <v>350</v>
      </c>
      <c r="C362" s="38" t="s">
        <v>10</v>
      </c>
      <c r="D362" s="38" t="s">
        <v>115</v>
      </c>
      <c r="E362" s="39">
        <v>306</v>
      </c>
      <c r="F362" s="39">
        <v>308.5</v>
      </c>
      <c r="G362" s="39">
        <v>0</v>
      </c>
      <c r="H362" s="40">
        <f t="shared" ref="H362" si="556">(F362-E362)*D362</f>
        <v>3000</v>
      </c>
      <c r="I362" s="41">
        <v>0</v>
      </c>
      <c r="J362" s="40">
        <f t="shared" ref="J362" si="557">(H362+I362)</f>
        <v>3000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s="1" customFormat="1" ht="15.75" customHeight="1">
      <c r="A363" s="37">
        <v>43525</v>
      </c>
      <c r="B363" s="38" t="s">
        <v>36</v>
      </c>
      <c r="C363" s="38" t="s">
        <v>10</v>
      </c>
      <c r="D363" s="38" t="s">
        <v>197</v>
      </c>
      <c r="E363" s="39">
        <v>179</v>
      </c>
      <c r="F363" s="39">
        <v>180.5</v>
      </c>
      <c r="G363" s="39">
        <v>183</v>
      </c>
      <c r="H363" s="40">
        <f>(F363-E363)*D363</f>
        <v>2925</v>
      </c>
      <c r="I363" s="41">
        <f t="shared" ref="I363" si="558">(G363-F363)*D363</f>
        <v>4875</v>
      </c>
      <c r="J363" s="40">
        <f t="shared" ref="J363" si="559">(H363+I363)</f>
        <v>7800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s="1" customFormat="1" ht="15.75" customHeight="1">
      <c r="A364" s="37">
        <v>43525</v>
      </c>
      <c r="B364" s="38" t="s">
        <v>272</v>
      </c>
      <c r="C364" s="38" t="s">
        <v>10</v>
      </c>
      <c r="D364" s="38" t="s">
        <v>256</v>
      </c>
      <c r="E364" s="39">
        <v>129.25</v>
      </c>
      <c r="F364" s="39">
        <v>130.5</v>
      </c>
      <c r="G364" s="39">
        <v>0</v>
      </c>
      <c r="H364" s="40">
        <f t="shared" ref="H364" si="560">(F364-E364)*D364</f>
        <v>3375</v>
      </c>
      <c r="I364" s="41">
        <v>0</v>
      </c>
      <c r="J364" s="40">
        <f t="shared" ref="J364" si="561">(H364+I364)</f>
        <v>3375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s="1" customFormat="1" ht="15.75" customHeight="1">
      <c r="A365" s="37">
        <v>43525</v>
      </c>
      <c r="B365" s="38" t="s">
        <v>261</v>
      </c>
      <c r="C365" s="38" t="s">
        <v>10</v>
      </c>
      <c r="D365" s="38" t="s">
        <v>351</v>
      </c>
      <c r="E365" s="39">
        <v>225</v>
      </c>
      <c r="F365" s="39">
        <v>225</v>
      </c>
      <c r="G365" s="39">
        <v>0</v>
      </c>
      <c r="H365" s="40">
        <f t="shared" ref="H365:H366" si="562">(F365-E365)*D365</f>
        <v>0</v>
      </c>
      <c r="I365" s="41">
        <v>0</v>
      </c>
      <c r="J365" s="40">
        <f t="shared" ref="J365:J366" si="563">(H365+I365)</f>
        <v>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s="1" customFormat="1" ht="15.75" customHeight="1">
      <c r="A366" s="37">
        <v>43525</v>
      </c>
      <c r="B366" s="38" t="s">
        <v>144</v>
      </c>
      <c r="C366" s="38" t="s">
        <v>10</v>
      </c>
      <c r="D366" s="38" t="s">
        <v>119</v>
      </c>
      <c r="E366" s="39">
        <v>443</v>
      </c>
      <c r="F366" s="39">
        <v>445.9</v>
      </c>
      <c r="G366" s="39">
        <v>0</v>
      </c>
      <c r="H366" s="40">
        <f t="shared" si="562"/>
        <v>2319.9999999999818</v>
      </c>
      <c r="I366" s="41">
        <v>0</v>
      </c>
      <c r="J366" s="40">
        <f t="shared" si="563"/>
        <v>2319.9999999999818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s="1" customFormat="1" ht="15.75" customHeight="1">
      <c r="A367" s="87" t="s">
        <v>352</v>
      </c>
      <c r="B367" s="87"/>
      <c r="C367" s="87"/>
      <c r="D367" s="87" t="s">
        <v>248</v>
      </c>
      <c r="E367" s="87"/>
      <c r="F367" s="87"/>
      <c r="G367" s="87"/>
      <c r="H367" s="87"/>
      <c r="I367" s="87"/>
      <c r="J367" s="46">
        <f>SUM(J305:J366)</f>
        <v>119137.49999999999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s="62" customFormat="1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60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</row>
    <row r="369" spans="1:31" s="1" customFormat="1" ht="15.75" customHeight="1">
      <c r="A369" s="37">
        <v>43524</v>
      </c>
      <c r="B369" s="38" t="s">
        <v>163</v>
      </c>
      <c r="C369" s="38" t="s">
        <v>10</v>
      </c>
      <c r="D369" s="38" t="s">
        <v>153</v>
      </c>
      <c r="E369" s="39">
        <v>549</v>
      </c>
      <c r="F369" s="39">
        <v>554</v>
      </c>
      <c r="G369" s="39">
        <v>560</v>
      </c>
      <c r="H369" s="40">
        <f t="shared" ref="H369:H370" si="564">(F369-E369)*D369</f>
        <v>3250</v>
      </c>
      <c r="I369" s="41">
        <f t="shared" ref="I369" si="565">(G369-F369)*D369</f>
        <v>3900</v>
      </c>
      <c r="J369" s="40">
        <f t="shared" ref="J369:J370" si="566">(H369+I369)</f>
        <v>7150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s="1" customFormat="1" ht="15.75" customHeight="1">
      <c r="A370" s="37">
        <v>43524</v>
      </c>
      <c r="B370" s="38" t="s">
        <v>53</v>
      </c>
      <c r="C370" s="38" t="s">
        <v>10</v>
      </c>
      <c r="D370" s="38" t="s">
        <v>54</v>
      </c>
      <c r="E370" s="39">
        <v>668</v>
      </c>
      <c r="F370" s="39">
        <v>662</v>
      </c>
      <c r="G370" s="39">
        <v>0</v>
      </c>
      <c r="H370" s="40">
        <f t="shared" si="564"/>
        <v>-3000</v>
      </c>
      <c r="I370" s="40">
        <v>0</v>
      </c>
      <c r="J370" s="42">
        <f t="shared" si="566"/>
        <v>-3000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s="1" customFormat="1" ht="15.75" customHeight="1">
      <c r="A371" s="37">
        <v>43524</v>
      </c>
      <c r="B371" s="38" t="s">
        <v>252</v>
      </c>
      <c r="C371" s="38" t="s">
        <v>10</v>
      </c>
      <c r="D371" s="38" t="s">
        <v>56</v>
      </c>
      <c r="E371" s="39">
        <v>509.5</v>
      </c>
      <c r="F371" s="39">
        <v>504</v>
      </c>
      <c r="G371" s="39">
        <v>0</v>
      </c>
      <c r="H371" s="40">
        <f t="shared" ref="H371" si="567">(F371-E371)*D371</f>
        <v>-3850</v>
      </c>
      <c r="I371" s="40">
        <v>0</v>
      </c>
      <c r="J371" s="42">
        <f t="shared" ref="J371" si="568">(H371+I371)</f>
        <v>-3850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s="1" customFormat="1" ht="15.75" customHeight="1">
      <c r="A372" s="37">
        <v>43523</v>
      </c>
      <c r="B372" s="38" t="s">
        <v>122</v>
      </c>
      <c r="C372" s="38" t="s">
        <v>13</v>
      </c>
      <c r="D372" s="38" t="s">
        <v>64</v>
      </c>
      <c r="E372" s="39">
        <v>581.5</v>
      </c>
      <c r="F372" s="39">
        <v>584</v>
      </c>
      <c r="G372" s="39">
        <v>0</v>
      </c>
      <c r="H372" s="41">
        <f>(E372-F372)*D372</f>
        <v>-1500</v>
      </c>
      <c r="I372" s="41">
        <v>0</v>
      </c>
      <c r="J372" s="42">
        <f t="shared" ref="J372" si="569">(H372+I372)</f>
        <v>-1500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s="1" customFormat="1" ht="15.75" customHeight="1">
      <c r="A373" s="37">
        <v>43523</v>
      </c>
      <c r="B373" s="38" t="s">
        <v>195</v>
      </c>
      <c r="C373" s="38" t="s">
        <v>10</v>
      </c>
      <c r="D373" s="38" t="s">
        <v>115</v>
      </c>
      <c r="E373" s="39">
        <v>284</v>
      </c>
      <c r="F373" s="39">
        <v>281</v>
      </c>
      <c r="G373" s="39">
        <v>0</v>
      </c>
      <c r="H373" s="40">
        <f t="shared" ref="H373:H374" si="570">(F373-E373)*D373</f>
        <v>-3600</v>
      </c>
      <c r="I373" s="40">
        <v>0</v>
      </c>
      <c r="J373" s="42">
        <f t="shared" ref="J373:J374" si="571">(H373+I373)</f>
        <v>-3600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s="1" customFormat="1" ht="15.75" customHeight="1">
      <c r="A374" s="37">
        <v>43523</v>
      </c>
      <c r="B374" s="38" t="s">
        <v>123</v>
      </c>
      <c r="C374" s="38" t="s">
        <v>10</v>
      </c>
      <c r="D374" s="38" t="s">
        <v>204</v>
      </c>
      <c r="E374" s="39">
        <v>183</v>
      </c>
      <c r="F374" s="39">
        <v>183</v>
      </c>
      <c r="G374" s="39">
        <v>0</v>
      </c>
      <c r="H374" s="40">
        <f t="shared" si="570"/>
        <v>0</v>
      </c>
      <c r="I374" s="41">
        <v>0</v>
      </c>
      <c r="J374" s="40">
        <f t="shared" si="571"/>
        <v>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s="1" customFormat="1" ht="15.75" customHeight="1">
      <c r="A375" s="37">
        <v>43523</v>
      </c>
      <c r="B375" s="38" t="s">
        <v>53</v>
      </c>
      <c r="C375" s="38" t="s">
        <v>10</v>
      </c>
      <c r="D375" s="38" t="s">
        <v>54</v>
      </c>
      <c r="E375" s="39">
        <v>670</v>
      </c>
      <c r="F375" s="39">
        <v>676</v>
      </c>
      <c r="G375" s="39">
        <v>0</v>
      </c>
      <c r="H375" s="40">
        <f t="shared" ref="H375" si="572">(F375-E375)*D375</f>
        <v>3000</v>
      </c>
      <c r="I375" s="41">
        <v>0</v>
      </c>
      <c r="J375" s="40">
        <f t="shared" ref="J375" si="573">(H375+I375)</f>
        <v>3000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s="1" customFormat="1" ht="15.75" customHeight="1">
      <c r="A376" s="37">
        <v>43522</v>
      </c>
      <c r="B376" s="38" t="s">
        <v>342</v>
      </c>
      <c r="C376" s="38" t="s">
        <v>10</v>
      </c>
      <c r="D376" s="38" t="s">
        <v>119</v>
      </c>
      <c r="E376" s="39">
        <v>450</v>
      </c>
      <c r="F376" s="39">
        <v>454</v>
      </c>
      <c r="G376" s="39">
        <v>0</v>
      </c>
      <c r="H376" s="40">
        <f t="shared" ref="H376" si="574">(F376-E376)*D376</f>
        <v>3200</v>
      </c>
      <c r="I376" s="40">
        <v>0</v>
      </c>
      <c r="J376" s="40">
        <f t="shared" ref="J376" si="575">(H376+I376)</f>
        <v>3200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s="1" customFormat="1" ht="15.75" customHeight="1">
      <c r="A377" s="37">
        <v>43522</v>
      </c>
      <c r="B377" s="38" t="s">
        <v>120</v>
      </c>
      <c r="C377" s="38" t="s">
        <v>10</v>
      </c>
      <c r="D377" s="38" t="s">
        <v>88</v>
      </c>
      <c r="E377" s="39">
        <v>212</v>
      </c>
      <c r="F377" s="39">
        <v>212.6</v>
      </c>
      <c r="G377" s="39">
        <v>0</v>
      </c>
      <c r="H377" s="40">
        <f t="shared" ref="H377" si="576">(F377-E377)*D377</f>
        <v>959.99999999999091</v>
      </c>
      <c r="I377" s="40">
        <v>0</v>
      </c>
      <c r="J377" s="40">
        <f t="shared" ref="J377" si="577">(H377+I377)</f>
        <v>959.99999999999091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s="1" customFormat="1" ht="15.75" customHeight="1">
      <c r="A378" s="37">
        <v>43522</v>
      </c>
      <c r="B378" s="38" t="s">
        <v>341</v>
      </c>
      <c r="C378" s="38" t="s">
        <v>10</v>
      </c>
      <c r="D378" s="38" t="s">
        <v>56</v>
      </c>
      <c r="E378" s="39">
        <v>508.5</v>
      </c>
      <c r="F378" s="39">
        <v>503.5</v>
      </c>
      <c r="G378" s="39">
        <v>0</v>
      </c>
      <c r="H378" s="40">
        <f t="shared" ref="H378" si="578">(F378-E378)*D378</f>
        <v>-3500</v>
      </c>
      <c r="I378" s="40">
        <v>0</v>
      </c>
      <c r="J378" s="42">
        <f t="shared" ref="J378" si="579">(H378+I378)</f>
        <v>-3500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s="1" customFormat="1" ht="15.75" customHeight="1">
      <c r="A379" s="37">
        <v>43522</v>
      </c>
      <c r="B379" s="38" t="s">
        <v>147</v>
      </c>
      <c r="C379" s="38" t="s">
        <v>13</v>
      </c>
      <c r="D379" s="38" t="s">
        <v>16</v>
      </c>
      <c r="E379" s="39">
        <v>154.5</v>
      </c>
      <c r="F379" s="39">
        <v>156.5</v>
      </c>
      <c r="G379" s="39">
        <v>0</v>
      </c>
      <c r="H379" s="41">
        <f t="shared" ref="H379" si="580">(E379-F379)*D379</f>
        <v>-4500</v>
      </c>
      <c r="I379" s="41">
        <v>0</v>
      </c>
      <c r="J379" s="42">
        <f t="shared" ref="J379" si="581">(H379+I379)</f>
        <v>-4500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s="1" customFormat="1" ht="15.75" customHeight="1">
      <c r="A380" s="37">
        <v>43522</v>
      </c>
      <c r="B380" s="38" t="s">
        <v>15</v>
      </c>
      <c r="C380" s="38" t="s">
        <v>10</v>
      </c>
      <c r="D380" s="38" t="s">
        <v>160</v>
      </c>
      <c r="E380" s="39">
        <v>123</v>
      </c>
      <c r="F380" s="39">
        <v>124</v>
      </c>
      <c r="G380" s="39">
        <v>126</v>
      </c>
      <c r="H380" s="40">
        <f t="shared" ref="H380" si="582">(F380-E380)*D380</f>
        <v>2850</v>
      </c>
      <c r="I380" s="41">
        <f t="shared" ref="I380" si="583">(G380-F380)*D380</f>
        <v>5700</v>
      </c>
      <c r="J380" s="40">
        <f t="shared" ref="J380" si="584">(H380+I380)</f>
        <v>8550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s="1" customFormat="1" ht="15.75" customHeight="1">
      <c r="A381" s="37">
        <v>43521</v>
      </c>
      <c r="B381" s="38" t="s">
        <v>249</v>
      </c>
      <c r="C381" s="38" t="s">
        <v>10</v>
      </c>
      <c r="D381" s="38" t="s">
        <v>221</v>
      </c>
      <c r="E381" s="39">
        <v>326</v>
      </c>
      <c r="F381" s="39">
        <v>329.5</v>
      </c>
      <c r="G381" s="39">
        <v>0</v>
      </c>
      <c r="H381" s="40">
        <f t="shared" ref="H381" si="585">(F381-E381)*D381</f>
        <v>3675</v>
      </c>
      <c r="I381" s="40">
        <v>0</v>
      </c>
      <c r="J381" s="40">
        <f t="shared" ref="J381" si="586">(H381+I381)</f>
        <v>3675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s="1" customFormat="1" ht="15.75" customHeight="1">
      <c r="A382" s="37">
        <v>43521</v>
      </c>
      <c r="B382" s="38" t="s">
        <v>154</v>
      </c>
      <c r="C382" s="38" t="s">
        <v>13</v>
      </c>
      <c r="D382" s="38" t="s">
        <v>115</v>
      </c>
      <c r="E382" s="39">
        <v>283.5</v>
      </c>
      <c r="F382" s="39">
        <v>286.3</v>
      </c>
      <c r="G382" s="39">
        <v>0</v>
      </c>
      <c r="H382" s="41">
        <f t="shared" ref="H382" si="587">(E382-F382)*D382</f>
        <v>-3360.0000000000136</v>
      </c>
      <c r="I382" s="41">
        <v>0</v>
      </c>
      <c r="J382" s="42">
        <f t="shared" ref="J382" si="588">(H382+I382)</f>
        <v>-3360.0000000000136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s="1" customFormat="1" ht="15.75" customHeight="1">
      <c r="A383" s="37">
        <v>43521</v>
      </c>
      <c r="B383" s="38" t="s">
        <v>233</v>
      </c>
      <c r="C383" s="38" t="s">
        <v>10</v>
      </c>
      <c r="D383" s="38" t="s">
        <v>40</v>
      </c>
      <c r="E383" s="39">
        <v>343</v>
      </c>
      <c r="F383" s="39">
        <v>339.5</v>
      </c>
      <c r="G383" s="39">
        <v>0</v>
      </c>
      <c r="H383" s="40">
        <f t="shared" ref="H383" si="589">(F383-E383)*D383</f>
        <v>-3500</v>
      </c>
      <c r="I383" s="40">
        <v>0</v>
      </c>
      <c r="J383" s="42">
        <f t="shared" ref="J383" si="590">(H383+I383)</f>
        <v>-3500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s="1" customFormat="1" ht="15.75" customHeight="1">
      <c r="A384" s="37">
        <v>43521</v>
      </c>
      <c r="B384" s="38" t="s">
        <v>334</v>
      </c>
      <c r="C384" s="38" t="s">
        <v>10</v>
      </c>
      <c r="D384" s="38" t="s">
        <v>14</v>
      </c>
      <c r="E384" s="39">
        <v>468</v>
      </c>
      <c r="F384" s="39">
        <v>463</v>
      </c>
      <c r="G384" s="39">
        <v>0</v>
      </c>
      <c r="H384" s="40">
        <f t="shared" ref="H384" si="591">(F384-E384)*D384</f>
        <v>-3750</v>
      </c>
      <c r="I384" s="40">
        <v>0</v>
      </c>
      <c r="J384" s="42">
        <f t="shared" ref="J384" si="592">(H384+I384)</f>
        <v>-3750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s="1" customFormat="1" ht="15.75" customHeight="1">
      <c r="A385" s="37">
        <v>43521</v>
      </c>
      <c r="B385" s="38" t="s">
        <v>305</v>
      </c>
      <c r="C385" s="38" t="s">
        <v>10</v>
      </c>
      <c r="D385" s="38" t="s">
        <v>11</v>
      </c>
      <c r="E385" s="39">
        <v>928</v>
      </c>
      <c r="F385" s="39">
        <v>935</v>
      </c>
      <c r="G385" s="39">
        <v>941.3</v>
      </c>
      <c r="H385" s="40">
        <f t="shared" ref="H385" si="593">(F385-E385)*D385</f>
        <v>2800</v>
      </c>
      <c r="I385" s="41">
        <f t="shared" ref="I385" si="594">(G385-F385)*D385</f>
        <v>2519.9999999999818</v>
      </c>
      <c r="J385" s="40">
        <f t="shared" ref="J385" si="595">(H385+I385)</f>
        <v>5319.9999999999818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s="1" customFormat="1" ht="15.75" customHeight="1">
      <c r="A386" s="37">
        <v>43518</v>
      </c>
      <c r="B386" s="38" t="s">
        <v>263</v>
      </c>
      <c r="C386" s="38" t="s">
        <v>10</v>
      </c>
      <c r="D386" s="38" t="s">
        <v>198</v>
      </c>
      <c r="E386" s="39">
        <v>646</v>
      </c>
      <c r="F386" s="39">
        <v>646</v>
      </c>
      <c r="G386" s="39">
        <v>0</v>
      </c>
      <c r="H386" s="40">
        <f t="shared" ref="H386" si="596">(F386-E386)*D386</f>
        <v>0</v>
      </c>
      <c r="I386" s="40">
        <v>0</v>
      </c>
      <c r="J386" s="40">
        <f t="shared" ref="J386" si="597">(H386+I386)</f>
        <v>0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s="1" customFormat="1" ht="15.75" customHeight="1">
      <c r="A387" s="37">
        <v>43518</v>
      </c>
      <c r="B387" s="38" t="s">
        <v>36</v>
      </c>
      <c r="C387" s="38" t="s">
        <v>10</v>
      </c>
      <c r="D387" s="38" t="s">
        <v>329</v>
      </c>
      <c r="E387" s="39">
        <v>169</v>
      </c>
      <c r="F387" s="39">
        <v>170.5</v>
      </c>
      <c r="G387" s="39">
        <v>0</v>
      </c>
      <c r="H387" s="40">
        <f t="shared" ref="H387:H388" si="598">(F387-E387)*D387</f>
        <v>3105</v>
      </c>
      <c r="I387" s="40">
        <v>0</v>
      </c>
      <c r="J387" s="40">
        <f t="shared" ref="J387:J388" si="599">(H387+I387)</f>
        <v>3105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s="1" customFormat="1" ht="15.75" customHeight="1">
      <c r="A388" s="37">
        <v>43518</v>
      </c>
      <c r="B388" s="38" t="s">
        <v>41</v>
      </c>
      <c r="C388" s="38" t="s">
        <v>10</v>
      </c>
      <c r="D388" s="38" t="s">
        <v>88</v>
      </c>
      <c r="E388" s="39">
        <v>218</v>
      </c>
      <c r="F388" s="39">
        <v>215.5</v>
      </c>
      <c r="G388" s="39">
        <v>0</v>
      </c>
      <c r="H388" s="40">
        <f t="shared" si="598"/>
        <v>-4000</v>
      </c>
      <c r="I388" s="40">
        <v>0</v>
      </c>
      <c r="J388" s="42">
        <f t="shared" si="599"/>
        <v>-4000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s="1" customFormat="1" ht="15.75" customHeight="1">
      <c r="A389" s="37">
        <v>43518</v>
      </c>
      <c r="B389" s="38" t="s">
        <v>144</v>
      </c>
      <c r="C389" s="38" t="s">
        <v>10</v>
      </c>
      <c r="D389" s="38" t="s">
        <v>119</v>
      </c>
      <c r="E389" s="39">
        <v>429</v>
      </c>
      <c r="F389" s="39">
        <v>433</v>
      </c>
      <c r="G389" s="39">
        <v>0</v>
      </c>
      <c r="H389" s="40">
        <f t="shared" ref="H389" si="600">(F389-E389)*D389</f>
        <v>3200</v>
      </c>
      <c r="I389" s="40">
        <v>0</v>
      </c>
      <c r="J389" s="40">
        <f t="shared" ref="J389" si="601">(H389+I389)</f>
        <v>3200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s="1" customFormat="1" ht="15.75" customHeight="1">
      <c r="A390" s="37">
        <v>43518</v>
      </c>
      <c r="B390" s="38" t="s">
        <v>18</v>
      </c>
      <c r="C390" s="38" t="s">
        <v>10</v>
      </c>
      <c r="D390" s="38" t="s">
        <v>71</v>
      </c>
      <c r="E390" s="39">
        <v>167</v>
      </c>
      <c r="F390" s="39">
        <v>168.5</v>
      </c>
      <c r="G390" s="39">
        <v>0</v>
      </c>
      <c r="H390" s="40">
        <f t="shared" ref="H390" si="602">(F390-E390)*D390</f>
        <v>3150</v>
      </c>
      <c r="I390" s="40">
        <v>0</v>
      </c>
      <c r="J390" s="40">
        <f t="shared" ref="J390" si="603">(H390+I390)</f>
        <v>3150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s="1" customFormat="1" ht="15.75" customHeight="1">
      <c r="A391" s="37">
        <v>43517</v>
      </c>
      <c r="B391" s="38" t="s">
        <v>15</v>
      </c>
      <c r="C391" s="38" t="s">
        <v>10</v>
      </c>
      <c r="D391" s="38" t="s">
        <v>282</v>
      </c>
      <c r="E391" s="39">
        <v>125.7</v>
      </c>
      <c r="F391" s="39">
        <v>126.75</v>
      </c>
      <c r="G391" s="39">
        <v>0</v>
      </c>
      <c r="H391" s="40">
        <f t="shared" ref="H391" si="604">(F391-E391)*D391</f>
        <v>2939.9999999999918</v>
      </c>
      <c r="I391" s="40">
        <v>0</v>
      </c>
      <c r="J391" s="40">
        <f t="shared" ref="J391" si="605">(H391+I391)</f>
        <v>2939.9999999999918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s="1" customFormat="1" ht="15.75" customHeight="1">
      <c r="A392" s="37">
        <v>43517</v>
      </c>
      <c r="B392" s="38" t="s">
        <v>147</v>
      </c>
      <c r="C392" s="38" t="s">
        <v>10</v>
      </c>
      <c r="D392" s="38" t="s">
        <v>137</v>
      </c>
      <c r="E392" s="39">
        <v>151.5</v>
      </c>
      <c r="F392" s="39">
        <v>153</v>
      </c>
      <c r="G392" s="39">
        <v>155.5</v>
      </c>
      <c r="H392" s="40">
        <f t="shared" ref="H392:H397" si="606">(F392-E392)*D392</f>
        <v>3450</v>
      </c>
      <c r="I392" s="41">
        <f t="shared" ref="I392" si="607">(G392-F392)*D392</f>
        <v>5750</v>
      </c>
      <c r="J392" s="40">
        <f t="shared" ref="J392:J397" si="608">(H392+I392)</f>
        <v>9200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s="1" customFormat="1" ht="15.75" customHeight="1">
      <c r="A393" s="37">
        <v>43517</v>
      </c>
      <c r="B393" s="38" t="s">
        <v>41</v>
      </c>
      <c r="C393" s="38" t="s">
        <v>10</v>
      </c>
      <c r="D393" s="38" t="s">
        <v>323</v>
      </c>
      <c r="E393" s="39">
        <v>209</v>
      </c>
      <c r="F393" s="39">
        <v>211</v>
      </c>
      <c r="G393" s="39">
        <v>214</v>
      </c>
      <c r="H393" s="40">
        <f t="shared" si="606"/>
        <v>3350</v>
      </c>
      <c r="I393" s="41">
        <f t="shared" ref="I393" si="609">(G393-F393)*D393</f>
        <v>5025</v>
      </c>
      <c r="J393" s="40">
        <f t="shared" si="608"/>
        <v>8375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s="1" customFormat="1" ht="15.75" customHeight="1">
      <c r="A394" s="37">
        <v>43517</v>
      </c>
      <c r="B394" s="38" t="s">
        <v>101</v>
      </c>
      <c r="C394" s="38" t="s">
        <v>10</v>
      </c>
      <c r="D394" s="38" t="s">
        <v>323</v>
      </c>
      <c r="E394" s="39">
        <v>209</v>
      </c>
      <c r="F394" s="39">
        <v>211</v>
      </c>
      <c r="G394" s="39">
        <v>214</v>
      </c>
      <c r="H394" s="40">
        <f t="shared" si="606"/>
        <v>3350</v>
      </c>
      <c r="I394" s="41">
        <f t="shared" ref="I394" si="610">(G394-F394)*D394</f>
        <v>5025</v>
      </c>
      <c r="J394" s="40">
        <f t="shared" si="608"/>
        <v>8375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s="1" customFormat="1" ht="15.75" customHeight="1">
      <c r="A395" s="37">
        <v>43516</v>
      </c>
      <c r="B395" s="38" t="s">
        <v>322</v>
      </c>
      <c r="C395" s="38" t="s">
        <v>10</v>
      </c>
      <c r="D395" s="38" t="s">
        <v>56</v>
      </c>
      <c r="E395" s="39">
        <v>489</v>
      </c>
      <c r="F395" s="39">
        <v>484</v>
      </c>
      <c r="G395" s="39">
        <v>0</v>
      </c>
      <c r="H395" s="40">
        <f t="shared" si="606"/>
        <v>-3500</v>
      </c>
      <c r="I395" s="40">
        <v>0</v>
      </c>
      <c r="J395" s="42">
        <f t="shared" si="608"/>
        <v>-3500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s="1" customFormat="1" ht="15.75" customHeight="1">
      <c r="A396" s="37">
        <v>43516</v>
      </c>
      <c r="B396" s="38" t="s">
        <v>272</v>
      </c>
      <c r="C396" s="38" t="s">
        <v>10</v>
      </c>
      <c r="D396" s="38" t="s">
        <v>160</v>
      </c>
      <c r="E396" s="39">
        <v>123</v>
      </c>
      <c r="F396" s="39">
        <v>121.5</v>
      </c>
      <c r="G396" s="39">
        <v>0</v>
      </c>
      <c r="H396" s="40">
        <f t="shared" si="606"/>
        <v>-4275</v>
      </c>
      <c r="I396" s="40">
        <v>0</v>
      </c>
      <c r="J396" s="42">
        <f t="shared" si="608"/>
        <v>-4275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s="1" customFormat="1" ht="15.75" customHeight="1">
      <c r="A397" s="37">
        <v>43516</v>
      </c>
      <c r="B397" s="38" t="s">
        <v>321</v>
      </c>
      <c r="C397" s="38" t="s">
        <v>10</v>
      </c>
      <c r="D397" s="38" t="s">
        <v>24</v>
      </c>
      <c r="E397" s="39">
        <v>176.5</v>
      </c>
      <c r="F397" s="39">
        <v>178</v>
      </c>
      <c r="G397" s="39">
        <v>180.5</v>
      </c>
      <c r="H397" s="40">
        <f t="shared" si="606"/>
        <v>3000</v>
      </c>
      <c r="I397" s="41">
        <f t="shared" ref="I397" si="611">(G397-F397)*D397</f>
        <v>5000</v>
      </c>
      <c r="J397" s="40">
        <f t="shared" si="608"/>
        <v>8000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s="1" customFormat="1" ht="15.75" customHeight="1">
      <c r="A398" s="37">
        <v>43516</v>
      </c>
      <c r="B398" s="38" t="s">
        <v>63</v>
      </c>
      <c r="C398" s="38" t="s">
        <v>10</v>
      </c>
      <c r="D398" s="38" t="s">
        <v>64</v>
      </c>
      <c r="E398" s="39">
        <v>564</v>
      </c>
      <c r="F398" s="39">
        <v>569</v>
      </c>
      <c r="G398" s="39">
        <v>0</v>
      </c>
      <c r="H398" s="40">
        <f t="shared" ref="H398" si="612">(F398-E398)*D398</f>
        <v>3000</v>
      </c>
      <c r="I398" s="40">
        <v>0</v>
      </c>
      <c r="J398" s="40">
        <f t="shared" ref="J398" si="613">(H398+I398)</f>
        <v>3000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s="1" customFormat="1" ht="15.75" customHeight="1">
      <c r="A399" s="37">
        <v>43515</v>
      </c>
      <c r="B399" s="38" t="s">
        <v>42</v>
      </c>
      <c r="C399" s="38" t="s">
        <v>13</v>
      </c>
      <c r="D399" s="38" t="s">
        <v>22</v>
      </c>
      <c r="E399" s="39">
        <v>135</v>
      </c>
      <c r="F399" s="39">
        <v>133.5</v>
      </c>
      <c r="G399" s="39">
        <v>132.5</v>
      </c>
      <c r="H399" s="44">
        <f>SUM(E399-F399)*D399</f>
        <v>3900</v>
      </c>
      <c r="I399" s="44">
        <f>SUM(F399-G399)*D399</f>
        <v>2600</v>
      </c>
      <c r="J399" s="45">
        <f>SUM(H399+I399)</f>
        <v>6500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s="1" customFormat="1" ht="15.75" customHeight="1">
      <c r="A400" s="37">
        <v>43515</v>
      </c>
      <c r="B400" s="38" t="s">
        <v>65</v>
      </c>
      <c r="C400" s="38" t="s">
        <v>10</v>
      </c>
      <c r="D400" s="38" t="s">
        <v>56</v>
      </c>
      <c r="E400" s="39">
        <v>477</v>
      </c>
      <c r="F400" s="39">
        <v>473.5</v>
      </c>
      <c r="G400" s="39">
        <v>0</v>
      </c>
      <c r="H400" s="40">
        <f>(F400-E400)*D400</f>
        <v>-2450</v>
      </c>
      <c r="I400" s="40">
        <v>0</v>
      </c>
      <c r="J400" s="42">
        <f>(H400+I400)</f>
        <v>-2450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s="1" customFormat="1" ht="15.75" customHeight="1">
      <c r="A401" s="37">
        <v>43515</v>
      </c>
      <c r="B401" s="38" t="s">
        <v>310</v>
      </c>
      <c r="C401" s="38" t="s">
        <v>10</v>
      </c>
      <c r="D401" s="38" t="s">
        <v>312</v>
      </c>
      <c r="E401" s="39">
        <v>136.5</v>
      </c>
      <c r="F401" s="39">
        <v>138</v>
      </c>
      <c r="G401" s="39">
        <v>0</v>
      </c>
      <c r="H401" s="40">
        <f t="shared" ref="H401" si="614">(F401-E401)*D401</f>
        <v>3825</v>
      </c>
      <c r="I401" s="40">
        <v>0</v>
      </c>
      <c r="J401" s="40">
        <f t="shared" ref="J401" si="615">(H401+I401)</f>
        <v>3825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s="1" customFormat="1" ht="15.75" customHeight="1">
      <c r="A402" s="37">
        <v>43515</v>
      </c>
      <c r="B402" s="38" t="s">
        <v>167</v>
      </c>
      <c r="C402" s="38" t="s">
        <v>10</v>
      </c>
      <c r="D402" s="38" t="s">
        <v>311</v>
      </c>
      <c r="E402" s="39">
        <v>451</v>
      </c>
      <c r="F402" s="39">
        <v>451</v>
      </c>
      <c r="G402" s="39">
        <v>0</v>
      </c>
      <c r="H402" s="40">
        <f t="shared" ref="H402" si="616">(F402-E402)*D402</f>
        <v>0</v>
      </c>
      <c r="I402" s="40">
        <v>0</v>
      </c>
      <c r="J402" s="40">
        <f t="shared" ref="J402" si="617">(H402+I402)</f>
        <v>0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s="1" customFormat="1" ht="15.75" customHeight="1">
      <c r="A403" s="37">
        <v>43514</v>
      </c>
      <c r="B403" s="38" t="s">
        <v>252</v>
      </c>
      <c r="C403" s="38" t="s">
        <v>13</v>
      </c>
      <c r="D403" s="38" t="s">
        <v>14</v>
      </c>
      <c r="E403" s="39">
        <v>470</v>
      </c>
      <c r="F403" s="39">
        <v>466</v>
      </c>
      <c r="G403" s="39">
        <v>0</v>
      </c>
      <c r="H403" s="41">
        <f t="shared" ref="H403" si="618">(E403-F403)*D403</f>
        <v>3000</v>
      </c>
      <c r="I403" s="41">
        <v>0</v>
      </c>
      <c r="J403" s="43">
        <f t="shared" ref="J403" si="619">(H403+I403)</f>
        <v>3000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s="1" customFormat="1" ht="15.75" customHeight="1">
      <c r="A404" s="37">
        <v>43514</v>
      </c>
      <c r="B404" s="38" t="s">
        <v>82</v>
      </c>
      <c r="C404" s="38" t="s">
        <v>13</v>
      </c>
      <c r="D404" s="38" t="s">
        <v>204</v>
      </c>
      <c r="E404" s="39">
        <v>183</v>
      </c>
      <c r="F404" s="39">
        <v>183</v>
      </c>
      <c r="G404" s="39">
        <v>0</v>
      </c>
      <c r="H404" s="41">
        <f t="shared" ref="H404" si="620">(E404-F404)*D404</f>
        <v>0</v>
      </c>
      <c r="I404" s="41">
        <v>0</v>
      </c>
      <c r="J404" s="43">
        <f t="shared" ref="J404" si="621">(H404+I404)</f>
        <v>0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s="1" customFormat="1" ht="15.75" customHeight="1">
      <c r="A405" s="37">
        <v>43514</v>
      </c>
      <c r="B405" s="38" t="s">
        <v>304</v>
      </c>
      <c r="C405" s="38" t="s">
        <v>10</v>
      </c>
      <c r="D405" s="38" t="s">
        <v>88</v>
      </c>
      <c r="E405" s="39">
        <v>217</v>
      </c>
      <c r="F405" s="39">
        <v>214.5</v>
      </c>
      <c r="G405" s="39">
        <v>0</v>
      </c>
      <c r="H405" s="40">
        <f>(F405-E405)*D405</f>
        <v>-4000</v>
      </c>
      <c r="I405" s="40">
        <v>0</v>
      </c>
      <c r="J405" s="42">
        <f>(H405+I405)</f>
        <v>-4000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s="1" customFormat="1" ht="15.75" customHeight="1">
      <c r="A406" s="37">
        <v>43514</v>
      </c>
      <c r="B406" s="38" t="s">
        <v>155</v>
      </c>
      <c r="C406" s="38" t="s">
        <v>10</v>
      </c>
      <c r="D406" s="38" t="s">
        <v>137</v>
      </c>
      <c r="E406" s="39">
        <v>150</v>
      </c>
      <c r="F406" s="39">
        <v>148</v>
      </c>
      <c r="G406" s="39">
        <v>0</v>
      </c>
      <c r="H406" s="40">
        <f>(F406-E406)*D406</f>
        <v>-4600</v>
      </c>
      <c r="I406" s="40">
        <v>0</v>
      </c>
      <c r="J406" s="42">
        <f>(H406+I406)</f>
        <v>-4600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s="1" customFormat="1" ht="15.75" customHeight="1">
      <c r="A407" s="37">
        <v>43514</v>
      </c>
      <c r="B407" s="38" t="s">
        <v>303</v>
      </c>
      <c r="C407" s="38" t="s">
        <v>10</v>
      </c>
      <c r="D407" s="38" t="s">
        <v>110</v>
      </c>
      <c r="E407" s="39">
        <v>310.5</v>
      </c>
      <c r="F407" s="39">
        <v>313.5</v>
      </c>
      <c r="G407" s="39">
        <v>318</v>
      </c>
      <c r="H407" s="40">
        <f>(F407-E407)*D407</f>
        <v>3300</v>
      </c>
      <c r="I407" s="41">
        <f t="shared" ref="I407" si="622">(G407-F407)*D407</f>
        <v>4950</v>
      </c>
      <c r="J407" s="40">
        <f>(H407+I407)</f>
        <v>8250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s="1" customFormat="1" ht="15.75" customHeight="1">
      <c r="A408" s="37">
        <v>43511</v>
      </c>
      <c r="B408" s="38" t="s">
        <v>178</v>
      </c>
      <c r="C408" s="38" t="s">
        <v>10</v>
      </c>
      <c r="D408" s="38" t="s">
        <v>110</v>
      </c>
      <c r="E408" s="39">
        <v>310</v>
      </c>
      <c r="F408" s="39">
        <v>313</v>
      </c>
      <c r="G408" s="39">
        <v>0</v>
      </c>
      <c r="H408" s="40">
        <f t="shared" ref="H408" si="623">(F408-E408)*D408</f>
        <v>3300</v>
      </c>
      <c r="I408" s="40">
        <v>0</v>
      </c>
      <c r="J408" s="40">
        <f t="shared" ref="J408" si="624">(H408+I408)</f>
        <v>3300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s="1" customFormat="1" ht="15.75" customHeight="1">
      <c r="A409" s="37">
        <v>43511</v>
      </c>
      <c r="B409" s="38" t="s">
        <v>128</v>
      </c>
      <c r="C409" s="38" t="s">
        <v>13</v>
      </c>
      <c r="D409" s="38" t="s">
        <v>23</v>
      </c>
      <c r="E409" s="39">
        <v>271</v>
      </c>
      <c r="F409" s="39">
        <v>268.5</v>
      </c>
      <c r="G409" s="39">
        <v>266</v>
      </c>
      <c r="H409" s="44">
        <f>SUM(E409-F409)*D409</f>
        <v>3250</v>
      </c>
      <c r="I409" s="44">
        <f>SUM(F409-G409)*D409</f>
        <v>3250</v>
      </c>
      <c r="J409" s="45">
        <f>SUM(H409+I409)</f>
        <v>6500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s="1" customFormat="1" ht="15.75" customHeight="1">
      <c r="A410" s="37">
        <v>43511</v>
      </c>
      <c r="B410" s="38" t="s">
        <v>37</v>
      </c>
      <c r="C410" s="38" t="s">
        <v>13</v>
      </c>
      <c r="D410" s="38" t="s">
        <v>40</v>
      </c>
      <c r="E410" s="39">
        <v>364</v>
      </c>
      <c r="F410" s="39">
        <v>361</v>
      </c>
      <c r="G410" s="39">
        <v>358.5</v>
      </c>
      <c r="H410" s="44">
        <f>SUM(E410-F410)*D410</f>
        <v>3000</v>
      </c>
      <c r="I410" s="44">
        <f>SUM(F410-G410)*D410</f>
        <v>2500</v>
      </c>
      <c r="J410" s="45">
        <f>SUM(H410+I410)</f>
        <v>5500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s="1" customFormat="1" ht="15.75" customHeight="1">
      <c r="A411" s="37">
        <v>43510</v>
      </c>
      <c r="B411" s="38" t="s">
        <v>296</v>
      </c>
      <c r="C411" s="38" t="s">
        <v>10</v>
      </c>
      <c r="D411" s="38" t="s">
        <v>40</v>
      </c>
      <c r="E411" s="39">
        <v>353</v>
      </c>
      <c r="F411" s="39">
        <v>354.65</v>
      </c>
      <c r="G411" s="39">
        <v>0</v>
      </c>
      <c r="H411" s="40">
        <f t="shared" ref="H411" si="625">(F411-E411)*D411</f>
        <v>1649.9999999999773</v>
      </c>
      <c r="I411" s="40">
        <v>0</v>
      </c>
      <c r="J411" s="40">
        <f t="shared" ref="J411" si="626">(H411+I411)</f>
        <v>1649.9999999999773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s="1" customFormat="1" ht="15.75" customHeight="1">
      <c r="A412" s="37">
        <v>43510</v>
      </c>
      <c r="B412" s="38" t="s">
        <v>293</v>
      </c>
      <c r="C412" s="38" t="s">
        <v>10</v>
      </c>
      <c r="D412" s="38" t="s">
        <v>294</v>
      </c>
      <c r="E412" s="39">
        <v>164</v>
      </c>
      <c r="F412" s="39">
        <v>166</v>
      </c>
      <c r="G412" s="39">
        <v>0</v>
      </c>
      <c r="H412" s="40">
        <f t="shared" ref="H412" si="627">(F412-E412)*D412</f>
        <v>4300</v>
      </c>
      <c r="I412" s="40">
        <v>0</v>
      </c>
      <c r="J412" s="40">
        <f t="shared" ref="J412" si="628">(H412+I412)</f>
        <v>4300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s="1" customFormat="1" ht="15.75" customHeight="1">
      <c r="A413" s="37">
        <v>43510</v>
      </c>
      <c r="B413" s="38" t="s">
        <v>281</v>
      </c>
      <c r="C413" s="38" t="s">
        <v>10</v>
      </c>
      <c r="D413" s="38" t="s">
        <v>214</v>
      </c>
      <c r="E413" s="39">
        <v>118</v>
      </c>
      <c r="F413" s="39">
        <v>119.25</v>
      </c>
      <c r="G413" s="39">
        <v>0</v>
      </c>
      <c r="H413" s="40">
        <f t="shared" ref="H413" si="629">(F413-E413)*D413</f>
        <v>3750</v>
      </c>
      <c r="I413" s="40">
        <v>0</v>
      </c>
      <c r="J413" s="40">
        <f t="shared" ref="J413" si="630">(H413+I413)</f>
        <v>3750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s="1" customFormat="1" ht="15.75" customHeight="1">
      <c r="A414" s="37">
        <v>43510</v>
      </c>
      <c r="B414" s="38" t="s">
        <v>129</v>
      </c>
      <c r="C414" s="38" t="s">
        <v>10</v>
      </c>
      <c r="D414" s="38" t="s">
        <v>84</v>
      </c>
      <c r="E414" s="39">
        <v>240</v>
      </c>
      <c r="F414" s="39">
        <v>237.5</v>
      </c>
      <c r="G414" s="39">
        <v>0</v>
      </c>
      <c r="H414" s="40">
        <f>(F414-E414)*D414</f>
        <v>-3625</v>
      </c>
      <c r="I414" s="40">
        <v>0</v>
      </c>
      <c r="J414" s="42">
        <f>(H414+I414)</f>
        <v>-3625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s="1" customFormat="1" ht="15.75" customHeight="1">
      <c r="A415" s="37">
        <v>43509</v>
      </c>
      <c r="B415" s="38" t="s">
        <v>262</v>
      </c>
      <c r="C415" s="38" t="s">
        <v>13</v>
      </c>
      <c r="D415" s="38" t="s">
        <v>22</v>
      </c>
      <c r="E415" s="39">
        <v>133.5</v>
      </c>
      <c r="F415" s="39">
        <v>132</v>
      </c>
      <c r="G415" s="39">
        <v>130</v>
      </c>
      <c r="H415" s="44">
        <f>SUM(E415-F415)*D415</f>
        <v>3900</v>
      </c>
      <c r="I415" s="44">
        <f>SUM(F415-G415)*D415</f>
        <v>5200</v>
      </c>
      <c r="J415" s="45">
        <f>SUM(H415+I415)</f>
        <v>9100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s="1" customFormat="1" ht="15.75" customHeight="1">
      <c r="A416" s="37">
        <v>43509</v>
      </c>
      <c r="B416" s="38" t="s">
        <v>82</v>
      </c>
      <c r="C416" s="38" t="s">
        <v>13</v>
      </c>
      <c r="D416" s="38" t="s">
        <v>204</v>
      </c>
      <c r="E416" s="39">
        <v>185</v>
      </c>
      <c r="F416" s="39">
        <v>183.5</v>
      </c>
      <c r="G416" s="39">
        <v>0</v>
      </c>
      <c r="H416" s="41">
        <f t="shared" ref="H416" si="631">(E416-F416)*D416</f>
        <v>2850</v>
      </c>
      <c r="I416" s="41">
        <v>0</v>
      </c>
      <c r="J416" s="43">
        <f t="shared" ref="J416" si="632">(H416+I416)</f>
        <v>2850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s="1" customFormat="1" ht="15.75" customHeight="1">
      <c r="A417" s="37">
        <v>43509</v>
      </c>
      <c r="B417" s="38" t="s">
        <v>18</v>
      </c>
      <c r="C417" s="38" t="s">
        <v>13</v>
      </c>
      <c r="D417" s="38" t="s">
        <v>25</v>
      </c>
      <c r="E417" s="39">
        <v>158</v>
      </c>
      <c r="F417" s="39">
        <v>157.80000000000001</v>
      </c>
      <c r="G417" s="39">
        <v>0</v>
      </c>
      <c r="H417" s="41">
        <f t="shared" ref="H417" si="633">(E417-F417)*D417</f>
        <v>439.99999999997499</v>
      </c>
      <c r="I417" s="41">
        <v>0</v>
      </c>
      <c r="J417" s="43">
        <f t="shared" ref="J417" si="634">(H417+I417)</f>
        <v>439.99999999997499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s="1" customFormat="1" ht="15.75" customHeight="1">
      <c r="A418" s="37">
        <v>43509</v>
      </c>
      <c r="B418" s="38" t="s">
        <v>178</v>
      </c>
      <c r="C418" s="38" t="s">
        <v>10</v>
      </c>
      <c r="D418" s="38" t="s">
        <v>110</v>
      </c>
      <c r="E418" s="39">
        <v>307.5</v>
      </c>
      <c r="F418" s="39">
        <v>303.75</v>
      </c>
      <c r="G418" s="39">
        <v>0</v>
      </c>
      <c r="H418" s="40">
        <f>(F418-E418)*D418</f>
        <v>-4125</v>
      </c>
      <c r="I418" s="40">
        <v>0</v>
      </c>
      <c r="J418" s="42">
        <f>(H418+I418)</f>
        <v>-4125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s="1" customFormat="1" ht="15.75" customHeight="1">
      <c r="A419" s="37">
        <v>43508</v>
      </c>
      <c r="B419" s="38" t="s">
        <v>152</v>
      </c>
      <c r="C419" s="38" t="s">
        <v>10</v>
      </c>
      <c r="D419" s="38" t="s">
        <v>289</v>
      </c>
      <c r="E419" s="39">
        <v>415</v>
      </c>
      <c r="F419" s="39">
        <v>412.5</v>
      </c>
      <c r="G419" s="39">
        <v>0</v>
      </c>
      <c r="H419" s="40">
        <f>(F419-E419)*D419</f>
        <v>-2125</v>
      </c>
      <c r="I419" s="40">
        <v>0</v>
      </c>
      <c r="J419" s="42">
        <f>(H419+I419)</f>
        <v>-2125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s="1" customFormat="1" ht="15.75" customHeight="1">
      <c r="A420" s="37">
        <v>43508</v>
      </c>
      <c r="B420" s="38" t="s">
        <v>274</v>
      </c>
      <c r="C420" s="38" t="s">
        <v>10</v>
      </c>
      <c r="D420" s="38" t="s">
        <v>142</v>
      </c>
      <c r="E420" s="39">
        <v>252.5</v>
      </c>
      <c r="F420" s="39">
        <v>250</v>
      </c>
      <c r="G420" s="39">
        <v>0</v>
      </c>
      <c r="H420" s="40">
        <f>(F420-E420)*D420</f>
        <v>-3500</v>
      </c>
      <c r="I420" s="40">
        <v>0</v>
      </c>
      <c r="J420" s="42">
        <f>(H420+I420)</f>
        <v>-3500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s="1" customFormat="1" ht="15.75" customHeight="1">
      <c r="A421" s="37">
        <v>43508</v>
      </c>
      <c r="B421" s="38" t="s">
        <v>118</v>
      </c>
      <c r="C421" s="38" t="s">
        <v>13</v>
      </c>
      <c r="D421" s="38" t="s">
        <v>282</v>
      </c>
      <c r="E421" s="39">
        <v>123</v>
      </c>
      <c r="F421" s="39">
        <v>122.4</v>
      </c>
      <c r="G421" s="39">
        <v>0</v>
      </c>
      <c r="H421" s="41">
        <f t="shared" ref="H421" si="635">(E421-F421)*D421</f>
        <v>1679.9999999999841</v>
      </c>
      <c r="I421" s="41">
        <v>0</v>
      </c>
      <c r="J421" s="43">
        <f t="shared" ref="J421" si="636">(H421+I421)</f>
        <v>1679.9999999999841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s="1" customFormat="1" ht="15.75" customHeight="1">
      <c r="A422" s="37">
        <v>43507</v>
      </c>
      <c r="B422" s="38" t="s">
        <v>281</v>
      </c>
      <c r="C422" s="38" t="s">
        <v>13</v>
      </c>
      <c r="D422" s="38" t="s">
        <v>67</v>
      </c>
      <c r="E422" s="39">
        <v>119</v>
      </c>
      <c r="F422" s="39">
        <v>118</v>
      </c>
      <c r="G422" s="39">
        <v>0</v>
      </c>
      <c r="H422" s="41">
        <f t="shared" ref="H422" si="637">(E422-F422)*D422</f>
        <v>2950</v>
      </c>
      <c r="I422" s="41">
        <v>0</v>
      </c>
      <c r="J422" s="43">
        <f t="shared" ref="J422" si="638">(H422+I422)</f>
        <v>2950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s="1" customFormat="1" ht="15.75" customHeight="1">
      <c r="A423" s="37">
        <v>43507</v>
      </c>
      <c r="B423" s="38" t="s">
        <v>206</v>
      </c>
      <c r="C423" s="38" t="s">
        <v>13</v>
      </c>
      <c r="D423" s="38" t="s">
        <v>56</v>
      </c>
      <c r="E423" s="39">
        <v>512</v>
      </c>
      <c r="F423" s="39">
        <v>507</v>
      </c>
      <c r="G423" s="39">
        <v>504</v>
      </c>
      <c r="H423" s="44">
        <f>SUM(E423-F423)*D423</f>
        <v>3500</v>
      </c>
      <c r="I423" s="44">
        <f>SUM(F423-G423)*D423</f>
        <v>2100</v>
      </c>
      <c r="J423" s="45">
        <f>SUM(H423+I423)</f>
        <v>5600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s="1" customFormat="1" ht="15.75" customHeight="1">
      <c r="A424" s="37">
        <v>43507</v>
      </c>
      <c r="B424" s="38" t="s">
        <v>15</v>
      </c>
      <c r="C424" s="38" t="s">
        <v>13</v>
      </c>
      <c r="D424" s="38" t="s">
        <v>282</v>
      </c>
      <c r="E424" s="39">
        <v>125</v>
      </c>
      <c r="F424" s="39">
        <v>123.8</v>
      </c>
      <c r="G424" s="39">
        <v>0</v>
      </c>
      <c r="H424" s="41">
        <f t="shared" ref="H424" si="639">(E424-F424)*D424</f>
        <v>3360.0000000000082</v>
      </c>
      <c r="I424" s="41">
        <v>0</v>
      </c>
      <c r="J424" s="43">
        <f t="shared" ref="J424" si="640">(H424+I424)</f>
        <v>3360.0000000000082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s="1" customFormat="1" ht="15.75" customHeight="1">
      <c r="A425" s="37">
        <v>43507</v>
      </c>
      <c r="B425" s="38" t="s">
        <v>272</v>
      </c>
      <c r="C425" s="38" t="s">
        <v>13</v>
      </c>
      <c r="D425" s="38" t="s">
        <v>214</v>
      </c>
      <c r="E425" s="39">
        <v>114</v>
      </c>
      <c r="F425" s="39">
        <v>115.5</v>
      </c>
      <c r="G425" s="39">
        <v>0</v>
      </c>
      <c r="H425" s="41">
        <f t="shared" ref="H425" si="641">(E425-F425)*D425</f>
        <v>-4500</v>
      </c>
      <c r="I425" s="41">
        <v>0</v>
      </c>
      <c r="J425" s="42">
        <f>(H425+I425)</f>
        <v>-4500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s="1" customFormat="1" ht="15.75" customHeight="1">
      <c r="A426" s="37">
        <v>43504</v>
      </c>
      <c r="B426" s="38" t="s">
        <v>203</v>
      </c>
      <c r="C426" s="38" t="s">
        <v>10</v>
      </c>
      <c r="D426" s="38" t="s">
        <v>24</v>
      </c>
      <c r="E426" s="39">
        <v>173</v>
      </c>
      <c r="F426" s="39">
        <v>171</v>
      </c>
      <c r="G426" s="39">
        <v>0</v>
      </c>
      <c r="H426" s="40">
        <f>(F426-E426)*D426</f>
        <v>-4000</v>
      </c>
      <c r="I426" s="40">
        <v>0</v>
      </c>
      <c r="J426" s="42">
        <f>(H426+I426)</f>
        <v>-4000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s="1" customFormat="1" ht="15.75" customHeight="1">
      <c r="A427" s="37">
        <v>43504</v>
      </c>
      <c r="B427" s="38" t="s">
        <v>252</v>
      </c>
      <c r="C427" s="38" t="s">
        <v>13</v>
      </c>
      <c r="D427" s="38" t="s">
        <v>14</v>
      </c>
      <c r="E427" s="39">
        <v>478</v>
      </c>
      <c r="F427" s="39">
        <v>474</v>
      </c>
      <c r="G427" s="39">
        <v>469</v>
      </c>
      <c r="H427" s="44">
        <f>SUM(E427-F427)*D427</f>
        <v>3000</v>
      </c>
      <c r="I427" s="44">
        <f>SUM(F427-G427)*D427</f>
        <v>3750</v>
      </c>
      <c r="J427" s="45">
        <f>SUM(H427+I427)</f>
        <v>6750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s="1" customFormat="1" ht="15.75" customHeight="1">
      <c r="A428" s="37">
        <v>43504</v>
      </c>
      <c r="B428" s="38" t="s">
        <v>273</v>
      </c>
      <c r="C428" s="38" t="s">
        <v>10</v>
      </c>
      <c r="D428" s="38" t="s">
        <v>40</v>
      </c>
      <c r="E428" s="39">
        <v>351</v>
      </c>
      <c r="F428" s="39">
        <v>354</v>
      </c>
      <c r="G428" s="39">
        <v>358</v>
      </c>
      <c r="H428" s="40">
        <f>(F428-E428)*D428</f>
        <v>3000</v>
      </c>
      <c r="I428" s="41">
        <f t="shared" ref="I428" si="642">(G428-F428)*D428</f>
        <v>4000</v>
      </c>
      <c r="J428" s="40">
        <f>(H428+I428)</f>
        <v>7000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s="1" customFormat="1" ht="15.75" customHeight="1">
      <c r="A429" s="37">
        <v>43504</v>
      </c>
      <c r="B429" s="38" t="s">
        <v>57</v>
      </c>
      <c r="C429" s="38" t="s">
        <v>10</v>
      </c>
      <c r="D429" s="38" t="s">
        <v>221</v>
      </c>
      <c r="E429" s="39">
        <v>343.5</v>
      </c>
      <c r="F429" s="39">
        <v>346.5</v>
      </c>
      <c r="G429" s="39">
        <v>0</v>
      </c>
      <c r="H429" s="40">
        <f t="shared" ref="H429" si="643">(F429-E429)*D429</f>
        <v>3150</v>
      </c>
      <c r="I429" s="40">
        <v>0</v>
      </c>
      <c r="J429" s="40">
        <f t="shared" ref="J429" si="644">(H429+I429)</f>
        <v>3150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s="1" customFormat="1" ht="15.75" customHeight="1">
      <c r="A430" s="37">
        <v>43503</v>
      </c>
      <c r="B430" s="38" t="s">
        <v>131</v>
      </c>
      <c r="C430" s="38" t="s">
        <v>10</v>
      </c>
      <c r="D430" s="38" t="s">
        <v>204</v>
      </c>
      <c r="E430" s="39">
        <v>184.5</v>
      </c>
      <c r="F430" s="39">
        <v>182.5</v>
      </c>
      <c r="G430" s="39">
        <v>0</v>
      </c>
      <c r="H430" s="40">
        <f>(F430-E430)*D430</f>
        <v>-3800</v>
      </c>
      <c r="I430" s="40">
        <v>0</v>
      </c>
      <c r="J430" s="42">
        <f>(H430+I430)</f>
        <v>-3800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s="1" customFormat="1" ht="15.75" customHeight="1">
      <c r="A431" s="37">
        <v>43503</v>
      </c>
      <c r="B431" s="38" t="s">
        <v>272</v>
      </c>
      <c r="C431" s="38" t="s">
        <v>10</v>
      </c>
      <c r="D431" s="38" t="s">
        <v>38</v>
      </c>
      <c r="E431" s="39">
        <v>119</v>
      </c>
      <c r="F431" s="39">
        <v>120</v>
      </c>
      <c r="G431" s="39">
        <v>0</v>
      </c>
      <c r="H431" s="40">
        <f t="shared" ref="H431" si="645">(F431-E431)*D431</f>
        <v>2900</v>
      </c>
      <c r="I431" s="40">
        <v>0</v>
      </c>
      <c r="J431" s="40">
        <f t="shared" ref="J431" si="646">(H431+I431)</f>
        <v>2900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s="1" customFormat="1" ht="15.75" customHeight="1">
      <c r="A432" s="37">
        <v>43503</v>
      </c>
      <c r="B432" s="38" t="s">
        <v>252</v>
      </c>
      <c r="C432" s="38" t="s">
        <v>10</v>
      </c>
      <c r="D432" s="38" t="s">
        <v>14</v>
      </c>
      <c r="E432" s="39">
        <v>487</v>
      </c>
      <c r="F432" s="39">
        <v>482</v>
      </c>
      <c r="G432" s="39">
        <v>0</v>
      </c>
      <c r="H432" s="40">
        <f>(F432-E432)*D432</f>
        <v>-3750</v>
      </c>
      <c r="I432" s="40">
        <v>0</v>
      </c>
      <c r="J432" s="42">
        <f>(H432+I432)</f>
        <v>-3750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s="1" customFormat="1" ht="15.75" customHeight="1">
      <c r="A433" s="37">
        <v>43503</v>
      </c>
      <c r="B433" s="38" t="s">
        <v>233</v>
      </c>
      <c r="C433" s="38" t="s">
        <v>10</v>
      </c>
      <c r="D433" s="38" t="s">
        <v>234</v>
      </c>
      <c r="E433" s="39">
        <v>369</v>
      </c>
      <c r="F433" s="39">
        <v>365</v>
      </c>
      <c r="G433" s="39">
        <v>0</v>
      </c>
      <c r="H433" s="40">
        <f>(F433-E433)*D433</f>
        <v>-3800</v>
      </c>
      <c r="I433" s="40">
        <v>0</v>
      </c>
      <c r="J433" s="42">
        <f>(H433+I433)</f>
        <v>-3800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s="1" customFormat="1" ht="15.75" customHeight="1">
      <c r="A434" s="37">
        <v>43503</v>
      </c>
      <c r="B434" s="38" t="s">
        <v>144</v>
      </c>
      <c r="C434" s="38" t="s">
        <v>10</v>
      </c>
      <c r="D434" s="38" t="s">
        <v>14</v>
      </c>
      <c r="E434" s="39">
        <v>459</v>
      </c>
      <c r="F434" s="39">
        <v>461.35</v>
      </c>
      <c r="G434" s="39">
        <v>0</v>
      </c>
      <c r="H434" s="40">
        <f t="shared" ref="H434" si="647">(F434-E434)*D434</f>
        <v>1762.5000000000171</v>
      </c>
      <c r="I434" s="40">
        <v>0</v>
      </c>
      <c r="J434" s="40">
        <f t="shared" ref="J434" si="648">(H434+I434)</f>
        <v>1762.5000000000171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s="1" customFormat="1" ht="15.75" customHeight="1">
      <c r="A435" s="37">
        <v>43502</v>
      </c>
      <c r="B435" s="38" t="s">
        <v>120</v>
      </c>
      <c r="C435" s="38" t="s">
        <v>10</v>
      </c>
      <c r="D435" s="38" t="s">
        <v>88</v>
      </c>
      <c r="E435" s="39">
        <v>213</v>
      </c>
      <c r="F435" s="39">
        <v>215</v>
      </c>
      <c r="G435" s="39">
        <v>0</v>
      </c>
      <c r="H435" s="40">
        <f t="shared" ref="H435" si="649">(F435-E435)*D435</f>
        <v>3200</v>
      </c>
      <c r="I435" s="40">
        <v>0</v>
      </c>
      <c r="J435" s="40">
        <f t="shared" ref="J435" si="650">(H435+I435)</f>
        <v>3200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s="1" customFormat="1" ht="15.75" customHeight="1">
      <c r="A436" s="37">
        <v>43502</v>
      </c>
      <c r="B436" s="38" t="s">
        <v>211</v>
      </c>
      <c r="C436" s="38" t="s">
        <v>10</v>
      </c>
      <c r="D436" s="38" t="s">
        <v>110</v>
      </c>
      <c r="E436" s="39">
        <v>306</v>
      </c>
      <c r="F436" s="39">
        <v>309</v>
      </c>
      <c r="G436" s="39">
        <v>0</v>
      </c>
      <c r="H436" s="40">
        <f t="shared" ref="H436" si="651">(F436-E436)*D436</f>
        <v>3300</v>
      </c>
      <c r="I436" s="40">
        <v>0</v>
      </c>
      <c r="J436" s="40">
        <f t="shared" ref="J436" si="652">(H436+I436)</f>
        <v>3300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s="1" customFormat="1" ht="15.75" customHeight="1">
      <c r="A437" s="37">
        <v>43502</v>
      </c>
      <c r="B437" s="38" t="s">
        <v>21</v>
      </c>
      <c r="C437" s="38" t="s">
        <v>10</v>
      </c>
      <c r="D437" s="38" t="s">
        <v>110</v>
      </c>
      <c r="E437" s="39">
        <v>311</v>
      </c>
      <c r="F437" s="39">
        <v>311</v>
      </c>
      <c r="G437" s="39">
        <v>0</v>
      </c>
      <c r="H437" s="40">
        <f t="shared" ref="H437" si="653">(F437-E437)*D437</f>
        <v>0</v>
      </c>
      <c r="I437" s="40">
        <v>0</v>
      </c>
      <c r="J437" s="40">
        <f t="shared" ref="J437" si="654">(H437+I437)</f>
        <v>0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s="1" customFormat="1" ht="15.75" customHeight="1">
      <c r="A438" s="37">
        <v>43502</v>
      </c>
      <c r="B438" s="38" t="s">
        <v>262</v>
      </c>
      <c r="C438" s="38" t="s">
        <v>13</v>
      </c>
      <c r="D438" s="38" t="s">
        <v>22</v>
      </c>
      <c r="E438" s="39">
        <v>134.5</v>
      </c>
      <c r="F438" s="39">
        <v>135.5</v>
      </c>
      <c r="G438" s="39">
        <v>0</v>
      </c>
      <c r="H438" s="41">
        <f t="shared" ref="H438" si="655">(E438-F438)*D438</f>
        <v>-2600</v>
      </c>
      <c r="I438" s="41">
        <v>0</v>
      </c>
      <c r="J438" s="42">
        <f t="shared" ref="J438" si="656">(H438+I438)</f>
        <v>-2600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s="1" customFormat="1" ht="15.75" customHeight="1">
      <c r="A439" s="37">
        <v>43502</v>
      </c>
      <c r="B439" s="38" t="s">
        <v>261</v>
      </c>
      <c r="C439" s="38" t="s">
        <v>13</v>
      </c>
      <c r="D439" s="38" t="s">
        <v>88</v>
      </c>
      <c r="E439" s="39">
        <v>218</v>
      </c>
      <c r="F439" s="39">
        <v>216</v>
      </c>
      <c r="G439" s="39">
        <v>0</v>
      </c>
      <c r="H439" s="41">
        <f t="shared" ref="H439" si="657">(E439-F439)*D439</f>
        <v>3200</v>
      </c>
      <c r="I439" s="41">
        <v>0</v>
      </c>
      <c r="J439" s="43">
        <f t="shared" ref="J439" si="658">(H439+I439)</f>
        <v>3200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s="1" customFormat="1" ht="15.75" customHeight="1">
      <c r="A440" s="37">
        <v>43501</v>
      </c>
      <c r="B440" s="38" t="s">
        <v>131</v>
      </c>
      <c r="C440" s="38" t="s">
        <v>13</v>
      </c>
      <c r="D440" s="38" t="s">
        <v>204</v>
      </c>
      <c r="E440" s="39">
        <v>176.25</v>
      </c>
      <c r="F440" s="39">
        <v>175</v>
      </c>
      <c r="G440" s="39">
        <v>0</v>
      </c>
      <c r="H440" s="41">
        <f t="shared" ref="H440" si="659">(E440-F440)*D440</f>
        <v>2375</v>
      </c>
      <c r="I440" s="41">
        <v>0</v>
      </c>
      <c r="J440" s="43">
        <f t="shared" ref="J440" si="660">(H440+I440)</f>
        <v>2375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s="1" customFormat="1" ht="15.75" customHeight="1">
      <c r="A441" s="37">
        <v>43501</v>
      </c>
      <c r="B441" s="38" t="s">
        <v>53</v>
      </c>
      <c r="C441" s="38" t="s">
        <v>10</v>
      </c>
      <c r="D441" s="38" t="s">
        <v>54</v>
      </c>
      <c r="E441" s="39">
        <v>689</v>
      </c>
      <c r="F441" s="39">
        <v>682</v>
      </c>
      <c r="G441" s="39">
        <v>0</v>
      </c>
      <c r="H441" s="40">
        <f>(F441-E441)*D441</f>
        <v>-3500</v>
      </c>
      <c r="I441" s="40">
        <v>0</v>
      </c>
      <c r="J441" s="42">
        <f>(H441+I441)</f>
        <v>-3500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s="1" customFormat="1" ht="15.75" customHeight="1">
      <c r="A442" s="37">
        <v>43501</v>
      </c>
      <c r="B442" s="38" t="s">
        <v>15</v>
      </c>
      <c r="C442" s="38" t="s">
        <v>10</v>
      </c>
      <c r="D442" s="38" t="s">
        <v>256</v>
      </c>
      <c r="E442" s="39">
        <v>129</v>
      </c>
      <c r="F442" s="39">
        <v>127.5</v>
      </c>
      <c r="G442" s="39">
        <v>0</v>
      </c>
      <c r="H442" s="40">
        <f>(F442-E442)*D442</f>
        <v>-4050</v>
      </c>
      <c r="I442" s="40">
        <v>0</v>
      </c>
      <c r="J442" s="42">
        <f>(H442+I442)</f>
        <v>-4050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s="1" customFormat="1" ht="15.75" customHeight="1">
      <c r="A443" s="37">
        <v>43501</v>
      </c>
      <c r="B443" s="38" t="s">
        <v>249</v>
      </c>
      <c r="C443" s="38" t="s">
        <v>10</v>
      </c>
      <c r="D443" s="38" t="s">
        <v>40</v>
      </c>
      <c r="E443" s="39">
        <v>340</v>
      </c>
      <c r="F443" s="39">
        <v>336</v>
      </c>
      <c r="G443" s="39">
        <v>0</v>
      </c>
      <c r="H443" s="40">
        <f>(F443-E443)*D443</f>
        <v>-4000</v>
      </c>
      <c r="I443" s="40">
        <v>0</v>
      </c>
      <c r="J443" s="42">
        <f>(H443+I443)</f>
        <v>-4000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s="1" customFormat="1" ht="15.75" customHeight="1">
      <c r="A444" s="37">
        <v>43500</v>
      </c>
      <c r="B444" s="38" t="s">
        <v>252</v>
      </c>
      <c r="C444" s="38" t="s">
        <v>13</v>
      </c>
      <c r="D444" s="38" t="s">
        <v>14</v>
      </c>
      <c r="E444" s="39">
        <v>467</v>
      </c>
      <c r="F444" s="39">
        <v>463</v>
      </c>
      <c r="G444" s="39">
        <v>458</v>
      </c>
      <c r="H444" s="44">
        <f>SUM(E444-F444)*D444</f>
        <v>3000</v>
      </c>
      <c r="I444" s="44">
        <f>SUM(F444-G444)*D444</f>
        <v>3750</v>
      </c>
      <c r="J444" s="45">
        <f>SUM(H444+I444)</f>
        <v>6750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s="1" customFormat="1" ht="15.75" customHeight="1">
      <c r="A445" s="37">
        <v>43500</v>
      </c>
      <c r="B445" s="38" t="s">
        <v>236</v>
      </c>
      <c r="C445" s="38" t="s">
        <v>13</v>
      </c>
      <c r="D445" s="38" t="s">
        <v>56</v>
      </c>
      <c r="E445" s="39">
        <v>488</v>
      </c>
      <c r="F445" s="39">
        <v>484</v>
      </c>
      <c r="G445" s="39">
        <v>0</v>
      </c>
      <c r="H445" s="41">
        <f t="shared" ref="H445:H446" si="661">(E445-F445)*D445</f>
        <v>2800</v>
      </c>
      <c r="I445" s="41">
        <v>0</v>
      </c>
      <c r="J445" s="43">
        <f t="shared" ref="J445:J446" si="662">(H445+I445)</f>
        <v>2800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s="1" customFormat="1" ht="15.75" customHeight="1">
      <c r="A446" s="37">
        <v>43500</v>
      </c>
      <c r="B446" s="38" t="s">
        <v>122</v>
      </c>
      <c r="C446" s="38" t="s">
        <v>13</v>
      </c>
      <c r="D446" s="38" t="s">
        <v>198</v>
      </c>
      <c r="E446" s="39">
        <v>650</v>
      </c>
      <c r="F446" s="39">
        <v>644</v>
      </c>
      <c r="G446" s="39">
        <v>0</v>
      </c>
      <c r="H446" s="41">
        <f t="shared" si="661"/>
        <v>3300</v>
      </c>
      <c r="I446" s="41">
        <v>0</v>
      </c>
      <c r="J446" s="43">
        <f t="shared" si="662"/>
        <v>3300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s="1" customFormat="1" ht="15.75" customHeight="1">
      <c r="A447" s="37">
        <v>43497</v>
      </c>
      <c r="B447" s="38" t="s">
        <v>195</v>
      </c>
      <c r="C447" s="38" t="s">
        <v>10</v>
      </c>
      <c r="D447" s="38" t="s">
        <v>115</v>
      </c>
      <c r="E447" s="39">
        <v>283.5</v>
      </c>
      <c r="F447" s="39">
        <v>286</v>
      </c>
      <c r="G447" s="39">
        <v>289</v>
      </c>
      <c r="H447" s="40">
        <f>(F447-E447)*D447</f>
        <v>3000</v>
      </c>
      <c r="I447" s="41">
        <f t="shared" ref="I447" si="663">(G447-F447)*D447</f>
        <v>3600</v>
      </c>
      <c r="J447" s="40">
        <f>(H447+I447)</f>
        <v>6600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s="1" customFormat="1" ht="15.75" customHeight="1">
      <c r="A448" s="37">
        <v>43497</v>
      </c>
      <c r="B448" s="38" t="s">
        <v>53</v>
      </c>
      <c r="C448" s="38" t="s">
        <v>10</v>
      </c>
      <c r="D448" s="38" t="s">
        <v>54</v>
      </c>
      <c r="E448" s="39">
        <v>672</v>
      </c>
      <c r="F448" s="39">
        <v>678</v>
      </c>
      <c r="G448" s="39">
        <v>0</v>
      </c>
      <c r="H448" s="40">
        <f t="shared" ref="H448" si="664">(F448-E448)*D448</f>
        <v>3000</v>
      </c>
      <c r="I448" s="40">
        <v>0</v>
      </c>
      <c r="J448" s="40">
        <f t="shared" ref="J448" si="665">(H448+I448)</f>
        <v>3000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s="1" customFormat="1" ht="15.75" customHeight="1">
      <c r="A449" s="37">
        <v>43497</v>
      </c>
      <c r="B449" s="38" t="s">
        <v>131</v>
      </c>
      <c r="C449" s="38" t="s">
        <v>13</v>
      </c>
      <c r="D449" s="38" t="s">
        <v>204</v>
      </c>
      <c r="E449" s="39">
        <v>183</v>
      </c>
      <c r="F449" s="39">
        <v>181</v>
      </c>
      <c r="G449" s="39">
        <v>0</v>
      </c>
      <c r="H449" s="41">
        <f t="shared" ref="H449" si="666">(E449-F449)*D449</f>
        <v>3800</v>
      </c>
      <c r="I449" s="41">
        <v>0</v>
      </c>
      <c r="J449" s="43">
        <f t="shared" ref="J449" si="667">(H449+I449)</f>
        <v>3800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s="1" customFormat="1" ht="15.75" customHeight="1">
      <c r="A450" s="87" t="s">
        <v>248</v>
      </c>
      <c r="B450" s="87"/>
      <c r="C450" s="87"/>
      <c r="D450" s="87"/>
      <c r="E450" s="87"/>
      <c r="F450" s="87"/>
      <c r="G450" s="87"/>
      <c r="H450" s="87"/>
      <c r="I450" s="87"/>
      <c r="J450" s="46">
        <f>SUM(J369:J449)</f>
        <v>112882.49999999991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s="62" customFormat="1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60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</row>
    <row r="452" spans="1:31" s="1" customFormat="1" ht="15.75" customHeight="1">
      <c r="A452" s="37">
        <v>43496</v>
      </c>
      <c r="B452" s="38" t="s">
        <v>242</v>
      </c>
      <c r="C452" s="38" t="s">
        <v>13</v>
      </c>
      <c r="D452" s="38" t="s">
        <v>234</v>
      </c>
      <c r="E452" s="39">
        <v>374</v>
      </c>
      <c r="F452" s="39">
        <v>371</v>
      </c>
      <c r="G452" s="39">
        <v>368</v>
      </c>
      <c r="H452" s="44">
        <f>SUM(E452-F452)*D452</f>
        <v>2850</v>
      </c>
      <c r="I452" s="44">
        <f>SUM(F452-G452)*D452</f>
        <v>2850</v>
      </c>
      <c r="J452" s="45">
        <f>SUM(H452+I452)</f>
        <v>5700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s="1" customFormat="1" ht="15.75" customHeight="1">
      <c r="A453" s="37">
        <v>43496</v>
      </c>
      <c r="B453" s="38" t="s">
        <v>243</v>
      </c>
      <c r="C453" s="38" t="s">
        <v>13</v>
      </c>
      <c r="D453" s="38" t="s">
        <v>244</v>
      </c>
      <c r="E453" s="39">
        <v>1009</v>
      </c>
      <c r="F453" s="39">
        <v>999</v>
      </c>
      <c r="G453" s="39">
        <v>988</v>
      </c>
      <c r="H453" s="44">
        <f>SUM(E453-F453)*D453</f>
        <v>3500</v>
      </c>
      <c r="I453" s="44">
        <f>SUM(F453-G453)*D453</f>
        <v>3850</v>
      </c>
      <c r="J453" s="45">
        <f>SUM(H453+I453)</f>
        <v>7350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s="1" customFormat="1" ht="15.75" customHeight="1">
      <c r="A454" s="37">
        <v>43496</v>
      </c>
      <c r="B454" s="38" t="s">
        <v>63</v>
      </c>
      <c r="C454" s="38" t="s">
        <v>13</v>
      </c>
      <c r="D454" s="38" t="s">
        <v>153</v>
      </c>
      <c r="E454" s="39">
        <v>528</v>
      </c>
      <c r="F454" s="39">
        <v>523</v>
      </c>
      <c r="G454" s="39">
        <v>0</v>
      </c>
      <c r="H454" s="41">
        <f t="shared" ref="H454" si="668">(E454-F454)*D454</f>
        <v>3250</v>
      </c>
      <c r="I454" s="41">
        <v>0</v>
      </c>
      <c r="J454" s="43">
        <f t="shared" ref="J454" si="669">(H454+I454)</f>
        <v>3250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s="1" customFormat="1" ht="15.75" customHeight="1">
      <c r="A455" s="37">
        <v>43495</v>
      </c>
      <c r="B455" s="38" t="s">
        <v>235</v>
      </c>
      <c r="C455" s="38" t="s">
        <v>13</v>
      </c>
      <c r="D455" s="38" t="s">
        <v>14</v>
      </c>
      <c r="E455" s="39">
        <v>470</v>
      </c>
      <c r="F455" s="39">
        <v>466</v>
      </c>
      <c r="G455" s="39">
        <v>460.5</v>
      </c>
      <c r="H455" s="44">
        <f>SUM(E455-F455)*D455</f>
        <v>3000</v>
      </c>
      <c r="I455" s="44">
        <f>SUM(F455-G455)*D455</f>
        <v>4125</v>
      </c>
      <c r="J455" s="45">
        <f>SUM(H455+I455)</f>
        <v>7125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s="1" customFormat="1" ht="15.75" customHeight="1">
      <c r="A456" s="37">
        <v>43495</v>
      </c>
      <c r="B456" s="38" t="s">
        <v>236</v>
      </c>
      <c r="C456" s="38" t="s">
        <v>13</v>
      </c>
      <c r="D456" s="38" t="s">
        <v>56</v>
      </c>
      <c r="E456" s="39">
        <v>481</v>
      </c>
      <c r="F456" s="39">
        <v>476</v>
      </c>
      <c r="G456" s="39">
        <v>0</v>
      </c>
      <c r="H456" s="41">
        <f t="shared" ref="H456" si="670">(E456-F456)*D456</f>
        <v>3500</v>
      </c>
      <c r="I456" s="41">
        <v>0</v>
      </c>
      <c r="J456" s="43">
        <f t="shared" ref="J456" si="671">(H456+I456)</f>
        <v>3500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s="1" customFormat="1" ht="15.75" customHeight="1">
      <c r="A457" s="37">
        <v>43495</v>
      </c>
      <c r="B457" s="38" t="s">
        <v>237</v>
      </c>
      <c r="C457" s="38" t="s">
        <v>10</v>
      </c>
      <c r="D457" s="38" t="s">
        <v>119</v>
      </c>
      <c r="E457" s="39">
        <v>446</v>
      </c>
      <c r="F457" s="39">
        <v>450</v>
      </c>
      <c r="G457" s="39">
        <v>0</v>
      </c>
      <c r="H457" s="40">
        <f t="shared" ref="H457" si="672">(F457-E457)*D457</f>
        <v>3200</v>
      </c>
      <c r="I457" s="40">
        <v>0</v>
      </c>
      <c r="J457" s="40">
        <f t="shared" ref="J457" si="673">(H457+I457)</f>
        <v>3200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s="1" customFormat="1" ht="15.75" customHeight="1">
      <c r="A458" s="37">
        <v>43494</v>
      </c>
      <c r="B458" s="38" t="s">
        <v>232</v>
      </c>
      <c r="C458" s="38" t="s">
        <v>10</v>
      </c>
      <c r="D458" s="38" t="s">
        <v>214</v>
      </c>
      <c r="E458" s="39">
        <v>114.5</v>
      </c>
      <c r="F458" s="39">
        <v>115.5</v>
      </c>
      <c r="G458" s="39">
        <v>0</v>
      </c>
      <c r="H458" s="40">
        <f t="shared" ref="H458" si="674">(F458-E458)*D458</f>
        <v>3000</v>
      </c>
      <c r="I458" s="40">
        <v>0</v>
      </c>
      <c r="J458" s="40">
        <f t="shared" ref="J458" si="675">(H458+I458)</f>
        <v>3000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s="1" customFormat="1" ht="15.75" customHeight="1">
      <c r="A459" s="37">
        <v>43494</v>
      </c>
      <c r="B459" s="38" t="s">
        <v>222</v>
      </c>
      <c r="C459" s="38" t="s">
        <v>10</v>
      </c>
      <c r="D459" s="38" t="s">
        <v>119</v>
      </c>
      <c r="E459" s="39">
        <v>422</v>
      </c>
      <c r="F459" s="39">
        <v>424</v>
      </c>
      <c r="G459" s="39">
        <v>0</v>
      </c>
      <c r="H459" s="40">
        <f t="shared" ref="H459" si="676">(F459-E459)*D459</f>
        <v>1600</v>
      </c>
      <c r="I459" s="40">
        <v>0</v>
      </c>
      <c r="J459" s="40">
        <f t="shared" ref="J459" si="677">(H459+I459)</f>
        <v>1600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s="1" customFormat="1" ht="15.75" customHeight="1">
      <c r="A460" s="37">
        <v>43494</v>
      </c>
      <c r="B460" s="38" t="s">
        <v>233</v>
      </c>
      <c r="C460" s="38" t="s">
        <v>13</v>
      </c>
      <c r="D460" s="38" t="s">
        <v>234</v>
      </c>
      <c r="E460" s="39">
        <v>361.5</v>
      </c>
      <c r="F460" s="39">
        <v>365.5</v>
      </c>
      <c r="G460" s="39">
        <v>0</v>
      </c>
      <c r="H460" s="41">
        <f t="shared" ref="H460" si="678">(E460-F460)*D460</f>
        <v>-3800</v>
      </c>
      <c r="I460" s="41">
        <v>0</v>
      </c>
      <c r="J460" s="42">
        <f t="shared" ref="J460" si="679">(H460+I460)</f>
        <v>-3800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s="1" customFormat="1" ht="15.75" customHeight="1">
      <c r="A461" s="37">
        <v>43493</v>
      </c>
      <c r="B461" s="38" t="s">
        <v>220</v>
      </c>
      <c r="C461" s="38" t="s">
        <v>13</v>
      </c>
      <c r="D461" s="38" t="s">
        <v>109</v>
      </c>
      <c r="E461" s="39">
        <v>388</v>
      </c>
      <c r="F461" s="39">
        <v>392</v>
      </c>
      <c r="G461" s="39">
        <v>0</v>
      </c>
      <c r="H461" s="41">
        <f t="shared" ref="H461" si="680">(E461-F461)*D461</f>
        <v>-3600</v>
      </c>
      <c r="I461" s="41">
        <v>0</v>
      </c>
      <c r="J461" s="42">
        <f t="shared" ref="J461" si="681">(H461+I461)</f>
        <v>-3600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s="1" customFormat="1" ht="15.75" customHeight="1">
      <c r="A462" s="37">
        <v>43493</v>
      </c>
      <c r="B462" s="38" t="s">
        <v>166</v>
      </c>
      <c r="C462" s="38" t="s">
        <v>10</v>
      </c>
      <c r="D462" s="38" t="s">
        <v>54</v>
      </c>
      <c r="E462" s="39">
        <v>657.5</v>
      </c>
      <c r="F462" s="39">
        <v>655</v>
      </c>
      <c r="G462" s="39">
        <v>0</v>
      </c>
      <c r="H462" s="40">
        <f>(F462-E462)*D462</f>
        <v>-1250</v>
      </c>
      <c r="I462" s="40">
        <v>0</v>
      </c>
      <c r="J462" s="42">
        <f>(H462+I462)</f>
        <v>-1250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s="1" customFormat="1" ht="15.75" customHeight="1">
      <c r="A463" s="37">
        <v>43493</v>
      </c>
      <c r="B463" s="38" t="s">
        <v>85</v>
      </c>
      <c r="C463" s="38" t="s">
        <v>13</v>
      </c>
      <c r="D463" s="38" t="s">
        <v>221</v>
      </c>
      <c r="E463" s="39">
        <v>330</v>
      </c>
      <c r="F463" s="39">
        <v>333.5</v>
      </c>
      <c r="G463" s="39">
        <v>0</v>
      </c>
      <c r="H463" s="41">
        <f t="shared" ref="H463" si="682">(E463-F463)*D463</f>
        <v>-3675</v>
      </c>
      <c r="I463" s="41">
        <v>0</v>
      </c>
      <c r="J463" s="42">
        <f t="shared" ref="J463" si="683">(H463+I463)</f>
        <v>-3675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s="1" customFormat="1" ht="15.75" customHeight="1">
      <c r="A464" s="37">
        <v>43490</v>
      </c>
      <c r="B464" s="38" t="s">
        <v>93</v>
      </c>
      <c r="C464" s="38" t="s">
        <v>10</v>
      </c>
      <c r="D464" s="38" t="s">
        <v>71</v>
      </c>
      <c r="E464" s="39">
        <v>165</v>
      </c>
      <c r="F464" s="39">
        <v>166.5</v>
      </c>
      <c r="G464" s="39">
        <v>0</v>
      </c>
      <c r="H464" s="40">
        <f t="shared" ref="H464:H466" si="684">(F464-E464)*D464</f>
        <v>3150</v>
      </c>
      <c r="I464" s="40">
        <v>0</v>
      </c>
      <c r="J464" s="40">
        <f t="shared" ref="J464:J466" si="685">(H464+I464)</f>
        <v>3150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s="1" customFormat="1" ht="15.75" customHeight="1">
      <c r="A465" s="37">
        <v>43490</v>
      </c>
      <c r="B465" s="38" t="s">
        <v>211</v>
      </c>
      <c r="C465" s="38" t="s">
        <v>10</v>
      </c>
      <c r="D465" s="38" t="s">
        <v>115</v>
      </c>
      <c r="E465" s="39">
        <v>299</v>
      </c>
      <c r="F465" s="39">
        <v>301</v>
      </c>
      <c r="G465" s="39">
        <v>0</v>
      </c>
      <c r="H465" s="40">
        <f t="shared" si="684"/>
        <v>2400</v>
      </c>
      <c r="I465" s="40">
        <v>0</v>
      </c>
      <c r="J465" s="40">
        <f t="shared" si="685"/>
        <v>2400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s="1" customFormat="1" ht="15.75" customHeight="1">
      <c r="A466" s="37">
        <v>43490</v>
      </c>
      <c r="B466" s="38" t="s">
        <v>143</v>
      </c>
      <c r="C466" s="38" t="s">
        <v>13</v>
      </c>
      <c r="D466" s="38" t="s">
        <v>161</v>
      </c>
      <c r="E466" s="39">
        <v>143</v>
      </c>
      <c r="F466" s="39">
        <v>143</v>
      </c>
      <c r="G466" s="39">
        <v>0</v>
      </c>
      <c r="H466" s="40">
        <f t="shared" si="684"/>
        <v>0</v>
      </c>
      <c r="I466" s="40">
        <v>0</v>
      </c>
      <c r="J466" s="40">
        <f t="shared" si="685"/>
        <v>0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s="1" customFormat="1" ht="15.75" customHeight="1">
      <c r="A467" s="37">
        <v>43490</v>
      </c>
      <c r="B467" s="38" t="s">
        <v>106</v>
      </c>
      <c r="C467" s="38" t="s">
        <v>10</v>
      </c>
      <c r="D467" s="38" t="s">
        <v>40</v>
      </c>
      <c r="E467" s="39">
        <v>356</v>
      </c>
      <c r="F467" s="39">
        <v>352.5</v>
      </c>
      <c r="G467" s="39">
        <v>0</v>
      </c>
      <c r="H467" s="40">
        <f>(F467-E467)*D467</f>
        <v>-3500</v>
      </c>
      <c r="I467" s="40">
        <v>0</v>
      </c>
      <c r="J467" s="42">
        <f>(H467+I467)</f>
        <v>-3500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s="1" customFormat="1" ht="15.75" customHeight="1">
      <c r="A468" s="37">
        <v>43489</v>
      </c>
      <c r="B468" s="38" t="s">
        <v>118</v>
      </c>
      <c r="C468" s="38" t="s">
        <v>13</v>
      </c>
      <c r="D468" s="38" t="s">
        <v>112</v>
      </c>
      <c r="E468" s="39">
        <v>146</v>
      </c>
      <c r="F468" s="39">
        <v>144.5</v>
      </c>
      <c r="G468" s="39">
        <v>142.5</v>
      </c>
      <c r="H468" s="44">
        <f>SUM(E468-F468)*D468</f>
        <v>3600</v>
      </c>
      <c r="I468" s="44">
        <f>SUM(F468-G468)*D468</f>
        <v>4800</v>
      </c>
      <c r="J468" s="45">
        <f>SUM(H468+I468)</f>
        <v>8400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s="1" customFormat="1" ht="15.75" customHeight="1">
      <c r="A469" s="37">
        <v>43489</v>
      </c>
      <c r="B469" s="38" t="s">
        <v>152</v>
      </c>
      <c r="C469" s="38" t="s">
        <v>10</v>
      </c>
      <c r="D469" s="38" t="s">
        <v>153</v>
      </c>
      <c r="E469" s="39">
        <v>540</v>
      </c>
      <c r="F469" s="39">
        <v>535</v>
      </c>
      <c r="G469" s="39">
        <v>0</v>
      </c>
      <c r="H469" s="40">
        <f>(F469-E469)*D469</f>
        <v>-3250</v>
      </c>
      <c r="I469" s="40">
        <v>0</v>
      </c>
      <c r="J469" s="42">
        <f>(H469+I469)</f>
        <v>-3250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s="1" customFormat="1" ht="15.75" customHeight="1">
      <c r="A470" s="37">
        <v>43489</v>
      </c>
      <c r="B470" s="38" t="s">
        <v>41</v>
      </c>
      <c r="C470" s="38" t="s">
        <v>13</v>
      </c>
      <c r="D470" s="38" t="s">
        <v>104</v>
      </c>
      <c r="E470" s="39">
        <v>259</v>
      </c>
      <c r="F470" s="39">
        <v>262</v>
      </c>
      <c r="G470" s="39">
        <v>0</v>
      </c>
      <c r="H470" s="41">
        <f t="shared" ref="H470" si="686">(E470-F470)*D470</f>
        <v>-4050</v>
      </c>
      <c r="I470" s="41">
        <v>0</v>
      </c>
      <c r="J470" s="42">
        <f t="shared" ref="J470:J472" si="687">(H470+I470)</f>
        <v>-4050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s="1" customFormat="1" ht="15.75" customHeight="1">
      <c r="A471" s="37">
        <v>43489</v>
      </c>
      <c r="B471" s="38" t="s">
        <v>123</v>
      </c>
      <c r="C471" s="38" t="s">
        <v>13</v>
      </c>
      <c r="D471" s="38" t="s">
        <v>204</v>
      </c>
      <c r="E471" s="39">
        <v>188</v>
      </c>
      <c r="F471" s="39">
        <v>186.5</v>
      </c>
      <c r="G471" s="39">
        <v>0</v>
      </c>
      <c r="H471" s="41">
        <f>(E471-F471)*D471</f>
        <v>2850</v>
      </c>
      <c r="I471" s="41">
        <v>0</v>
      </c>
      <c r="J471" s="43">
        <f t="shared" si="687"/>
        <v>2850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s="1" customFormat="1" ht="15.75" customHeight="1">
      <c r="A472" s="37">
        <v>43489</v>
      </c>
      <c r="B472" s="38" t="s">
        <v>203</v>
      </c>
      <c r="C472" s="38" t="s">
        <v>10</v>
      </c>
      <c r="D472" s="38" t="s">
        <v>71</v>
      </c>
      <c r="E472" s="39">
        <v>166</v>
      </c>
      <c r="F472" s="39">
        <v>166</v>
      </c>
      <c r="G472" s="39">
        <v>0</v>
      </c>
      <c r="H472" s="40">
        <f t="shared" ref="H472" si="688">(F472-E472)*D472</f>
        <v>0</v>
      </c>
      <c r="I472" s="40">
        <v>0</v>
      </c>
      <c r="J472" s="40">
        <f t="shared" si="687"/>
        <v>0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s="1" customFormat="1" ht="15.75" customHeight="1">
      <c r="A473" s="37">
        <v>43488</v>
      </c>
      <c r="B473" s="38" t="s">
        <v>166</v>
      </c>
      <c r="C473" s="38" t="s">
        <v>10</v>
      </c>
      <c r="D473" s="38" t="s">
        <v>198</v>
      </c>
      <c r="E473" s="39">
        <v>664</v>
      </c>
      <c r="F473" s="39">
        <v>661</v>
      </c>
      <c r="G473" s="39">
        <v>0</v>
      </c>
      <c r="H473" s="40">
        <f>(F473-E473)*D473</f>
        <v>-1650</v>
      </c>
      <c r="I473" s="40">
        <v>0</v>
      </c>
      <c r="J473" s="42">
        <f>(H473+I473)</f>
        <v>-1650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s="1" customFormat="1" ht="15.75" customHeight="1">
      <c r="A474" s="37">
        <v>43488</v>
      </c>
      <c r="B474" s="38" t="s">
        <v>18</v>
      </c>
      <c r="C474" s="38" t="s">
        <v>13</v>
      </c>
      <c r="D474" s="38" t="s">
        <v>197</v>
      </c>
      <c r="E474" s="39">
        <v>178</v>
      </c>
      <c r="F474" s="39">
        <v>176.5</v>
      </c>
      <c r="G474" s="39">
        <v>0</v>
      </c>
      <c r="H474" s="41">
        <f>(E474-F474)*D474</f>
        <v>2925</v>
      </c>
      <c r="I474" s="41">
        <v>0</v>
      </c>
      <c r="J474" s="43">
        <f t="shared" ref="J474" si="689">(H474+I474)</f>
        <v>2925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s="1" customFormat="1" ht="15.75" customHeight="1">
      <c r="A475" s="37">
        <v>43487</v>
      </c>
      <c r="B475" s="38" t="s">
        <v>15</v>
      </c>
      <c r="C475" s="38" t="s">
        <v>13</v>
      </c>
      <c r="D475" s="38" t="s">
        <v>121</v>
      </c>
      <c r="E475" s="39">
        <v>138</v>
      </c>
      <c r="F475" s="39">
        <v>137</v>
      </c>
      <c r="G475" s="39">
        <v>135.5</v>
      </c>
      <c r="H475" s="44">
        <f>SUM(E475-F475)*D475</f>
        <v>2500</v>
      </c>
      <c r="I475" s="44">
        <f>SUM(F475-G475)*D475</f>
        <v>3750</v>
      </c>
      <c r="J475" s="45">
        <f>SUM(H475+I475)</f>
        <v>6250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s="1" customFormat="1" ht="15.75" customHeight="1">
      <c r="A476" s="37">
        <v>43487</v>
      </c>
      <c r="B476" s="38" t="s">
        <v>154</v>
      </c>
      <c r="C476" s="38" t="s">
        <v>13</v>
      </c>
      <c r="D476" s="38" t="s">
        <v>192</v>
      </c>
      <c r="E476" s="39">
        <v>282</v>
      </c>
      <c r="F476" s="39">
        <v>280</v>
      </c>
      <c r="G476" s="39">
        <v>0</v>
      </c>
      <c r="H476" s="41">
        <f t="shared" ref="H476" si="690">(E476-F476)*D476</f>
        <v>2500</v>
      </c>
      <c r="I476" s="41">
        <v>0</v>
      </c>
      <c r="J476" s="43">
        <f t="shared" ref="J476" si="691">(H476+I476)</f>
        <v>2500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s="1" customFormat="1" ht="15.75" customHeight="1">
      <c r="A477" s="37">
        <v>43487</v>
      </c>
      <c r="B477" s="38" t="s">
        <v>129</v>
      </c>
      <c r="C477" s="38" t="s">
        <v>13</v>
      </c>
      <c r="D477" s="38" t="s">
        <v>23</v>
      </c>
      <c r="E477" s="39">
        <v>257</v>
      </c>
      <c r="F477" s="39">
        <v>256</v>
      </c>
      <c r="G477" s="39">
        <v>0</v>
      </c>
      <c r="H477" s="41">
        <f t="shared" ref="H477" si="692">(E477-F477)*D477</f>
        <v>1300</v>
      </c>
      <c r="I477" s="41">
        <v>0</v>
      </c>
      <c r="J477" s="43">
        <f t="shared" ref="J477" si="693">(H477+I477)</f>
        <v>1300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s="1" customFormat="1" ht="15.75" customHeight="1">
      <c r="A478" s="37">
        <v>43487</v>
      </c>
      <c r="B478" s="38" t="s">
        <v>69</v>
      </c>
      <c r="C478" s="38" t="s">
        <v>10</v>
      </c>
      <c r="D478" s="38" t="s">
        <v>142</v>
      </c>
      <c r="E478" s="39">
        <v>243</v>
      </c>
      <c r="F478" s="39">
        <v>241</v>
      </c>
      <c r="G478" s="39">
        <v>0</v>
      </c>
      <c r="H478" s="40">
        <f>(F478-E478)*D478</f>
        <v>-2800</v>
      </c>
      <c r="I478" s="40">
        <v>0</v>
      </c>
      <c r="J478" s="42">
        <f>(H478+I478)</f>
        <v>-2800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s="1" customFormat="1" ht="15.75" customHeight="1">
      <c r="A479" s="37">
        <v>43486</v>
      </c>
      <c r="B479" s="38" t="s">
        <v>85</v>
      </c>
      <c r="C479" s="38" t="s">
        <v>10</v>
      </c>
      <c r="D479" s="38" t="s">
        <v>110</v>
      </c>
      <c r="E479" s="39">
        <v>326</v>
      </c>
      <c r="F479" s="39">
        <v>328</v>
      </c>
      <c r="G479" s="39">
        <v>0</v>
      </c>
      <c r="H479" s="40">
        <f t="shared" ref="H479" si="694">(F479-E479)*D479</f>
        <v>2200</v>
      </c>
      <c r="I479" s="40">
        <v>0</v>
      </c>
      <c r="J479" s="40">
        <f t="shared" ref="J479" si="695">(H479+I479)</f>
        <v>2200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s="1" customFormat="1" ht="15.75" customHeight="1">
      <c r="A480" s="37">
        <v>43486</v>
      </c>
      <c r="B480" s="38" t="s">
        <v>184</v>
      </c>
      <c r="C480" s="38" t="s">
        <v>10</v>
      </c>
      <c r="D480" s="38" t="s">
        <v>54</v>
      </c>
      <c r="E480" s="39">
        <v>714</v>
      </c>
      <c r="F480" s="39">
        <v>720</v>
      </c>
      <c r="G480" s="39">
        <v>0</v>
      </c>
      <c r="H480" s="40">
        <f t="shared" ref="H480" si="696">(F480-E480)*D480</f>
        <v>3000</v>
      </c>
      <c r="I480" s="40">
        <v>0</v>
      </c>
      <c r="J480" s="40">
        <f t="shared" ref="J480" si="697">(H480+I480)</f>
        <v>3000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s="1" customFormat="1" ht="15.75" customHeight="1">
      <c r="A481" s="37">
        <v>43486</v>
      </c>
      <c r="B481" s="38" t="s">
        <v>154</v>
      </c>
      <c r="C481" s="38" t="s">
        <v>10</v>
      </c>
      <c r="D481" s="38" t="s">
        <v>115</v>
      </c>
      <c r="E481" s="39">
        <v>283</v>
      </c>
      <c r="F481" s="39">
        <v>286</v>
      </c>
      <c r="G481" s="39">
        <v>288.5</v>
      </c>
      <c r="H481" s="40">
        <f>(F481-E481)*D481</f>
        <v>3600</v>
      </c>
      <c r="I481" s="41">
        <f t="shared" ref="I481" si="698">(G481-F481)*D481</f>
        <v>3000</v>
      </c>
      <c r="J481" s="40">
        <f>(H481+I481)</f>
        <v>6600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s="1" customFormat="1" ht="15.75" customHeight="1">
      <c r="A482" s="37">
        <v>43483</v>
      </c>
      <c r="B482" s="38" t="s">
        <v>177</v>
      </c>
      <c r="C482" s="38" t="s">
        <v>13</v>
      </c>
      <c r="D482" s="38" t="s">
        <v>176</v>
      </c>
      <c r="E482" s="39">
        <v>92.4</v>
      </c>
      <c r="F482" s="39">
        <v>92.25</v>
      </c>
      <c r="G482" s="39">
        <v>0</v>
      </c>
      <c r="H482" s="41">
        <f t="shared" ref="H482" si="699">(E482-F482)*D482</f>
        <v>570.0000000000216</v>
      </c>
      <c r="I482" s="41">
        <v>0</v>
      </c>
      <c r="J482" s="43">
        <f t="shared" ref="J482" si="700">(H482+I482)</f>
        <v>570.0000000000216</v>
      </c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s="1" customFormat="1" ht="15.75" customHeight="1">
      <c r="A483" s="37">
        <v>43483</v>
      </c>
      <c r="B483" s="38" t="s">
        <v>175</v>
      </c>
      <c r="C483" s="38" t="s">
        <v>10</v>
      </c>
      <c r="D483" s="38" t="s">
        <v>67</v>
      </c>
      <c r="E483" s="39">
        <v>119.5</v>
      </c>
      <c r="F483" s="39">
        <v>119.5</v>
      </c>
      <c r="G483" s="39">
        <v>0</v>
      </c>
      <c r="H483" s="40">
        <f t="shared" ref="H483" si="701">(F483-E483)*D483</f>
        <v>0</v>
      </c>
      <c r="I483" s="40">
        <v>0</v>
      </c>
      <c r="J483" s="40">
        <f t="shared" ref="J483" si="702">(H483+I483)</f>
        <v>0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s="1" customFormat="1" ht="15.75" customHeight="1">
      <c r="A484" s="37">
        <v>43483</v>
      </c>
      <c r="B484" s="38" t="s">
        <v>174</v>
      </c>
      <c r="C484" s="38" t="s">
        <v>10</v>
      </c>
      <c r="D484" s="38" t="s">
        <v>115</v>
      </c>
      <c r="E484" s="39">
        <v>279</v>
      </c>
      <c r="F484" s="39">
        <v>281.5</v>
      </c>
      <c r="G484" s="39">
        <v>284.3</v>
      </c>
      <c r="H484" s="40">
        <f>(F484-E484)*D484</f>
        <v>3000</v>
      </c>
      <c r="I484" s="41">
        <f t="shared" ref="I484" si="703">(G484-F484)*D484</f>
        <v>3360.0000000000136</v>
      </c>
      <c r="J484" s="40">
        <f>(H484+I484)</f>
        <v>6360.0000000000136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s="1" customFormat="1" ht="15.75" customHeight="1">
      <c r="A485" s="37">
        <v>43482</v>
      </c>
      <c r="B485" s="38" t="s">
        <v>57</v>
      </c>
      <c r="C485" s="38" t="s">
        <v>10</v>
      </c>
      <c r="D485" s="38" t="s">
        <v>40</v>
      </c>
      <c r="E485" s="39">
        <v>350</v>
      </c>
      <c r="F485" s="39">
        <v>353</v>
      </c>
      <c r="G485" s="39">
        <v>357</v>
      </c>
      <c r="H485" s="40">
        <f>(F485-E485)*D485</f>
        <v>3000</v>
      </c>
      <c r="I485" s="41">
        <f t="shared" ref="I485" si="704">(G485-F485)*D485</f>
        <v>4000</v>
      </c>
      <c r="J485" s="40">
        <f>(H485+I485)</f>
        <v>7000</v>
      </c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s="1" customFormat="1" ht="15.75" customHeight="1">
      <c r="A486" s="37">
        <v>43482</v>
      </c>
      <c r="B486" s="38" t="s">
        <v>147</v>
      </c>
      <c r="C486" s="38" t="s">
        <v>10</v>
      </c>
      <c r="D486" s="38" t="s">
        <v>137</v>
      </c>
      <c r="E486" s="39">
        <v>147.5</v>
      </c>
      <c r="F486" s="39">
        <v>145.5</v>
      </c>
      <c r="G486" s="39">
        <v>0</v>
      </c>
      <c r="H486" s="40">
        <f>(F486-E486)*D486</f>
        <v>-4600</v>
      </c>
      <c r="I486" s="40">
        <v>0</v>
      </c>
      <c r="J486" s="42">
        <f>(H486+I486)</f>
        <v>-4600</v>
      </c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s="1" customFormat="1" ht="15.75" customHeight="1">
      <c r="A487" s="37">
        <v>43481</v>
      </c>
      <c r="B487" s="38" t="s">
        <v>15</v>
      </c>
      <c r="C487" s="38" t="s">
        <v>10</v>
      </c>
      <c r="D487" s="38" t="s">
        <v>161</v>
      </c>
      <c r="E487" s="39">
        <v>142</v>
      </c>
      <c r="F487" s="39">
        <v>143.5</v>
      </c>
      <c r="G487" s="39">
        <v>0</v>
      </c>
      <c r="H487" s="40">
        <f t="shared" ref="H487" si="705">(F487-E487)*D487</f>
        <v>3675</v>
      </c>
      <c r="I487" s="40">
        <v>0</v>
      </c>
      <c r="J487" s="40">
        <f t="shared" ref="J487" si="706">(H487+I487)</f>
        <v>3675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s="1" customFormat="1" ht="15.75" customHeight="1">
      <c r="A488" s="37">
        <v>43481</v>
      </c>
      <c r="B488" s="38" t="s">
        <v>89</v>
      </c>
      <c r="C488" s="38" t="s">
        <v>10</v>
      </c>
      <c r="D488" s="38" t="s">
        <v>24</v>
      </c>
      <c r="E488" s="39">
        <v>174</v>
      </c>
      <c r="F488" s="39">
        <v>176</v>
      </c>
      <c r="G488" s="39">
        <v>0</v>
      </c>
      <c r="H488" s="40">
        <f t="shared" ref="H488" si="707">(F488-E488)*D488</f>
        <v>4000</v>
      </c>
      <c r="I488" s="40">
        <v>0</v>
      </c>
      <c r="J488" s="40">
        <f t="shared" ref="J488" si="708">(H488+I488)</f>
        <v>4000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s="1" customFormat="1" ht="15.75" customHeight="1">
      <c r="A489" s="37">
        <v>43481</v>
      </c>
      <c r="B489" s="38" t="s">
        <v>222</v>
      </c>
      <c r="C489" s="38" t="s">
        <v>10</v>
      </c>
      <c r="D489" s="38" t="s">
        <v>14</v>
      </c>
      <c r="E489" s="39">
        <v>455</v>
      </c>
      <c r="F489" s="39">
        <v>454</v>
      </c>
      <c r="G489" s="39">
        <v>0</v>
      </c>
      <c r="H489" s="40">
        <f>(F489-E489)*D489</f>
        <v>-750</v>
      </c>
      <c r="I489" s="40">
        <v>0</v>
      </c>
      <c r="J489" s="42">
        <f>(H489+I489)</f>
        <v>-750</v>
      </c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s="1" customFormat="1" ht="15.75" customHeight="1">
      <c r="A490" s="37">
        <v>43481</v>
      </c>
      <c r="B490" s="38" t="s">
        <v>120</v>
      </c>
      <c r="C490" s="38" t="s">
        <v>10</v>
      </c>
      <c r="D490" s="38" t="s">
        <v>88</v>
      </c>
      <c r="E490" s="39">
        <v>219.25</v>
      </c>
      <c r="F490" s="39">
        <v>216.9</v>
      </c>
      <c r="G490" s="39">
        <v>0</v>
      </c>
      <c r="H490" s="40">
        <f>(F490-E490)*D490</f>
        <v>-3759.9999999999909</v>
      </c>
      <c r="I490" s="40">
        <v>0</v>
      </c>
      <c r="J490" s="42">
        <f>(H490+I490)</f>
        <v>-3759.9999999999909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s="1" customFormat="1" ht="15.75" customHeight="1">
      <c r="A491" s="37">
        <v>43480</v>
      </c>
      <c r="B491" s="38" t="s">
        <v>58</v>
      </c>
      <c r="C491" s="38" t="s">
        <v>10</v>
      </c>
      <c r="D491" s="38" t="s">
        <v>146</v>
      </c>
      <c r="E491" s="39">
        <v>208</v>
      </c>
      <c r="F491" s="39">
        <v>208</v>
      </c>
      <c r="G491" s="39">
        <v>0</v>
      </c>
      <c r="H491" s="40">
        <f t="shared" ref="H491" si="709">(F491-E491)*D491</f>
        <v>0</v>
      </c>
      <c r="I491" s="40">
        <v>0</v>
      </c>
      <c r="J491" s="40">
        <f t="shared" ref="J491" si="710">(H491+I491)</f>
        <v>0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s="1" customFormat="1" ht="15.75" customHeight="1">
      <c r="A492" s="37">
        <v>43480</v>
      </c>
      <c r="B492" s="38" t="s">
        <v>154</v>
      </c>
      <c r="C492" s="38" t="s">
        <v>10</v>
      </c>
      <c r="D492" s="38" t="s">
        <v>23</v>
      </c>
      <c r="E492" s="39">
        <v>272</v>
      </c>
      <c r="F492" s="39">
        <v>274.5</v>
      </c>
      <c r="G492" s="39">
        <v>0</v>
      </c>
      <c r="H492" s="40">
        <f t="shared" ref="H492" si="711">(F492-E492)*D492</f>
        <v>3250</v>
      </c>
      <c r="I492" s="40">
        <v>0</v>
      </c>
      <c r="J492" s="40">
        <f t="shared" ref="J492" si="712">(H492+I492)</f>
        <v>3250</v>
      </c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s="1" customFormat="1" ht="15.75" customHeight="1">
      <c r="A493" s="37">
        <v>43480</v>
      </c>
      <c r="B493" s="38" t="s">
        <v>69</v>
      </c>
      <c r="C493" s="38" t="s">
        <v>10</v>
      </c>
      <c r="D493" s="38" t="s">
        <v>39</v>
      </c>
      <c r="E493" s="39">
        <v>237</v>
      </c>
      <c r="F493" s="39">
        <v>239</v>
      </c>
      <c r="G493" s="39">
        <v>242</v>
      </c>
      <c r="H493" s="40">
        <f>(F493-E493)*D493</f>
        <v>3000</v>
      </c>
      <c r="I493" s="41">
        <f t="shared" ref="I493" si="713">(G493-F493)*D493</f>
        <v>4500</v>
      </c>
      <c r="J493" s="40">
        <f>(H493+I493)</f>
        <v>7500</v>
      </c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s="1" customFormat="1" ht="15.75" customHeight="1">
      <c r="A494" s="37">
        <v>43480</v>
      </c>
      <c r="B494" s="38" t="s">
        <v>152</v>
      </c>
      <c r="C494" s="38" t="s">
        <v>10</v>
      </c>
      <c r="D494" s="38" t="s">
        <v>153</v>
      </c>
      <c r="E494" s="39">
        <v>525</v>
      </c>
      <c r="F494" s="39">
        <v>519</v>
      </c>
      <c r="G494" s="39">
        <v>0</v>
      </c>
      <c r="H494" s="40">
        <f>(F494-E494)*D494</f>
        <v>-3900</v>
      </c>
      <c r="I494" s="40">
        <v>0</v>
      </c>
      <c r="J494" s="42">
        <f>(H494+I494)</f>
        <v>-3900</v>
      </c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s="1" customFormat="1" ht="15.75" customHeight="1">
      <c r="A495" s="37">
        <v>43479</v>
      </c>
      <c r="B495" s="38" t="s">
        <v>145</v>
      </c>
      <c r="C495" s="38" t="s">
        <v>13</v>
      </c>
      <c r="D495" s="38" t="s">
        <v>146</v>
      </c>
      <c r="E495" s="39">
        <v>204.5</v>
      </c>
      <c r="F495" s="39">
        <v>206.75</v>
      </c>
      <c r="G495" s="39">
        <v>0</v>
      </c>
      <c r="H495" s="41">
        <f t="shared" ref="H495" si="714">(E495-F495)*D495</f>
        <v>-3825</v>
      </c>
      <c r="I495" s="41">
        <v>0</v>
      </c>
      <c r="J495" s="42">
        <f t="shared" ref="J495" si="715">(H495+I495)</f>
        <v>-3825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s="1" customFormat="1" ht="15.75" customHeight="1">
      <c r="A496" s="37">
        <v>43479</v>
      </c>
      <c r="B496" s="38" t="s">
        <v>144</v>
      </c>
      <c r="C496" s="38" t="s">
        <v>10</v>
      </c>
      <c r="D496" s="38" t="s">
        <v>119</v>
      </c>
      <c r="E496" s="39">
        <v>427</v>
      </c>
      <c r="F496" s="39">
        <v>431</v>
      </c>
      <c r="G496" s="39">
        <v>435.3</v>
      </c>
      <c r="H496" s="40">
        <f>(F496-E496)*D496</f>
        <v>3200</v>
      </c>
      <c r="I496" s="41">
        <f t="shared" ref="I496" si="716">(G496-F496)*D496</f>
        <v>3440.0000000000091</v>
      </c>
      <c r="J496" s="40">
        <f>(H496+I496)</f>
        <v>6640.0000000000091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s="1" customFormat="1" ht="15.75" customHeight="1">
      <c r="A497" s="37">
        <v>43479</v>
      </c>
      <c r="B497" s="38" t="s">
        <v>57</v>
      </c>
      <c r="C497" s="38" t="s">
        <v>13</v>
      </c>
      <c r="D497" s="38" t="s">
        <v>40</v>
      </c>
      <c r="E497" s="39">
        <v>333</v>
      </c>
      <c r="F497" s="39">
        <v>336.5</v>
      </c>
      <c r="G497" s="39">
        <v>0</v>
      </c>
      <c r="H497" s="41">
        <f t="shared" ref="H497" si="717">(E497-F497)*D497</f>
        <v>-3500</v>
      </c>
      <c r="I497" s="41">
        <v>0</v>
      </c>
      <c r="J497" s="42">
        <f t="shared" ref="J497" si="718">(H497+I497)</f>
        <v>-3500</v>
      </c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s="1" customFormat="1" ht="15.75" customHeight="1">
      <c r="A498" s="37">
        <v>43479</v>
      </c>
      <c r="B498" s="38" t="s">
        <v>143</v>
      </c>
      <c r="C498" s="38" t="s">
        <v>13</v>
      </c>
      <c r="D498" s="38" t="s">
        <v>112</v>
      </c>
      <c r="E498" s="39">
        <v>143</v>
      </c>
      <c r="F498" s="39">
        <v>143</v>
      </c>
      <c r="G498" s="39">
        <v>0</v>
      </c>
      <c r="H498" s="40">
        <f t="shared" ref="H498" si="719">(F498-E498)*D498</f>
        <v>0</v>
      </c>
      <c r="I498" s="40">
        <v>0</v>
      </c>
      <c r="J498" s="40">
        <f t="shared" ref="J498" si="720">(H498+I498)</f>
        <v>0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s="1" customFormat="1" ht="15.75" customHeight="1">
      <c r="A499" s="37">
        <v>43479</v>
      </c>
      <c r="B499" s="38" t="s">
        <v>86</v>
      </c>
      <c r="C499" s="38" t="s">
        <v>10</v>
      </c>
      <c r="D499" s="38" t="s">
        <v>87</v>
      </c>
      <c r="E499" s="39">
        <v>1160</v>
      </c>
      <c r="F499" s="39">
        <v>1165</v>
      </c>
      <c r="G499" s="39">
        <v>0</v>
      </c>
      <c r="H499" s="40">
        <f t="shared" ref="H499" si="721">(F499-E499)*D499</f>
        <v>1500</v>
      </c>
      <c r="I499" s="40">
        <v>0</v>
      </c>
      <c r="J499" s="40">
        <f t="shared" ref="J499" si="722">(H499+I499)</f>
        <v>1500</v>
      </c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s="1" customFormat="1" ht="15.75" customHeight="1">
      <c r="A500" s="37">
        <v>43479</v>
      </c>
      <c r="B500" s="38" t="s">
        <v>141</v>
      </c>
      <c r="C500" s="38" t="s">
        <v>10</v>
      </c>
      <c r="D500" s="38" t="s">
        <v>142</v>
      </c>
      <c r="E500" s="39">
        <v>251</v>
      </c>
      <c r="F500" s="39">
        <v>253</v>
      </c>
      <c r="G500" s="39">
        <v>256</v>
      </c>
      <c r="H500" s="40">
        <f>(F500-E500)*D500</f>
        <v>2800</v>
      </c>
      <c r="I500" s="41">
        <f t="shared" ref="I500" si="723">(G500-F500)*D500</f>
        <v>4200</v>
      </c>
      <c r="J500" s="40">
        <f>(H500+I500)</f>
        <v>7000</v>
      </c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s="1" customFormat="1" ht="15.75" customHeight="1">
      <c r="A501" s="37">
        <v>43476</v>
      </c>
      <c r="B501" s="38" t="s">
        <v>129</v>
      </c>
      <c r="C501" s="38" t="s">
        <v>13</v>
      </c>
      <c r="D501" s="38" t="s">
        <v>23</v>
      </c>
      <c r="E501" s="39">
        <v>257</v>
      </c>
      <c r="F501" s="39">
        <v>257</v>
      </c>
      <c r="G501" s="39">
        <v>0</v>
      </c>
      <c r="H501" s="40">
        <f t="shared" ref="H501" si="724">(F501-E501)*D501</f>
        <v>0</v>
      </c>
      <c r="I501" s="40">
        <v>0</v>
      </c>
      <c r="J501" s="40">
        <f t="shared" ref="J501" si="725">(H501+I501)</f>
        <v>0</v>
      </c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s="1" customFormat="1" ht="15.75" customHeight="1">
      <c r="A502" s="37">
        <v>43476</v>
      </c>
      <c r="B502" s="38" t="s">
        <v>127</v>
      </c>
      <c r="C502" s="38" t="s">
        <v>10</v>
      </c>
      <c r="D502" s="38" t="s">
        <v>130</v>
      </c>
      <c r="E502" s="39">
        <v>74.5</v>
      </c>
      <c r="F502" s="39">
        <v>75.25</v>
      </c>
      <c r="G502" s="39">
        <v>76.5</v>
      </c>
      <c r="H502" s="40">
        <f>(F502-E502)*D502</f>
        <v>3525</v>
      </c>
      <c r="I502" s="41">
        <f t="shared" ref="I502" si="726">(G502-F502)*D502</f>
        <v>5875</v>
      </c>
      <c r="J502" s="40">
        <f>(H502+I502)</f>
        <v>9400</v>
      </c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s="1" customFormat="1" ht="15.75" customHeight="1">
      <c r="A503" s="37">
        <v>43476</v>
      </c>
      <c r="B503" s="38" t="s">
        <v>19</v>
      </c>
      <c r="C503" s="38" t="s">
        <v>10</v>
      </c>
      <c r="D503" s="38" t="s">
        <v>110</v>
      </c>
      <c r="E503" s="39">
        <v>308</v>
      </c>
      <c r="F503" s="39">
        <v>304</v>
      </c>
      <c r="G503" s="39">
        <v>0</v>
      </c>
      <c r="H503" s="40">
        <f>(F503-E503)*D503</f>
        <v>-4400</v>
      </c>
      <c r="I503" s="40">
        <v>0</v>
      </c>
      <c r="J503" s="42">
        <f>(H503+I503)</f>
        <v>-4400</v>
      </c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s="1" customFormat="1" ht="15.75" customHeight="1">
      <c r="A504" s="37">
        <v>43476</v>
      </c>
      <c r="B504" s="38" t="s">
        <v>128</v>
      </c>
      <c r="C504" s="38" t="s">
        <v>10</v>
      </c>
      <c r="D504" s="38" t="s">
        <v>115</v>
      </c>
      <c r="E504" s="39">
        <v>292</v>
      </c>
      <c r="F504" s="39">
        <v>289</v>
      </c>
      <c r="G504" s="39">
        <v>0</v>
      </c>
      <c r="H504" s="40">
        <f>(F504-E504)*D504</f>
        <v>-3600</v>
      </c>
      <c r="I504" s="40">
        <v>0</v>
      </c>
      <c r="J504" s="42">
        <f>(H504+I504)</f>
        <v>-3600</v>
      </c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s="1" customFormat="1" ht="15.75" customHeight="1">
      <c r="A505" s="37">
        <v>43475</v>
      </c>
      <c r="B505" s="38" t="s">
        <v>117</v>
      </c>
      <c r="C505" s="38" t="s">
        <v>10</v>
      </c>
      <c r="D505" s="38" t="s">
        <v>119</v>
      </c>
      <c r="E505" s="39">
        <v>410.5</v>
      </c>
      <c r="F505" s="39">
        <v>410</v>
      </c>
      <c r="G505" s="39">
        <v>0</v>
      </c>
      <c r="H505" s="40">
        <f>(F505-E505)*D505</f>
        <v>-400</v>
      </c>
      <c r="I505" s="40">
        <v>0</v>
      </c>
      <c r="J505" s="42">
        <f>(H505+I505)</f>
        <v>-400</v>
      </c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s="1" customFormat="1" ht="15.75" customHeight="1">
      <c r="A506" s="37">
        <v>43475</v>
      </c>
      <c r="B506" s="38" t="s">
        <v>118</v>
      </c>
      <c r="C506" s="38" t="s">
        <v>10</v>
      </c>
      <c r="D506" s="38" t="s">
        <v>25</v>
      </c>
      <c r="E506" s="39">
        <v>158.5</v>
      </c>
      <c r="F506" s="39">
        <v>156.9</v>
      </c>
      <c r="G506" s="39">
        <v>0</v>
      </c>
      <c r="H506" s="40">
        <f>(F506-E506)*D506</f>
        <v>-3519.9999999999873</v>
      </c>
      <c r="I506" s="40">
        <v>0</v>
      </c>
      <c r="J506" s="42">
        <f>(H506+I506)</f>
        <v>-3519.9999999999873</v>
      </c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s="1" customFormat="1" ht="15.75" customHeight="1">
      <c r="A507" s="37">
        <v>43475</v>
      </c>
      <c r="B507" s="38" t="s">
        <v>83</v>
      </c>
      <c r="C507" s="38" t="s">
        <v>13</v>
      </c>
      <c r="D507" s="38" t="s">
        <v>39</v>
      </c>
      <c r="E507" s="39">
        <v>224.5</v>
      </c>
      <c r="F507" s="39">
        <v>223</v>
      </c>
      <c r="G507" s="39">
        <v>0</v>
      </c>
      <c r="H507" s="41">
        <f t="shared" ref="H507" si="727">(E507-F507)*D507</f>
        <v>2250</v>
      </c>
      <c r="I507" s="41">
        <v>0</v>
      </c>
      <c r="J507" s="43">
        <f t="shared" ref="J507" si="728">(H507+I507)</f>
        <v>2250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s="1" customFormat="1" ht="15.75" customHeight="1">
      <c r="A508" s="37">
        <v>43474</v>
      </c>
      <c r="B508" s="38" t="s">
        <v>103</v>
      </c>
      <c r="C508" s="38" t="s">
        <v>10</v>
      </c>
      <c r="D508" s="38" t="s">
        <v>64</v>
      </c>
      <c r="E508" s="39">
        <v>578</v>
      </c>
      <c r="F508" s="39">
        <v>578</v>
      </c>
      <c r="G508" s="39">
        <v>0</v>
      </c>
      <c r="H508" s="40">
        <f t="shared" ref="H508" si="729">(F508-E508)*D508</f>
        <v>0</v>
      </c>
      <c r="I508" s="40">
        <v>0</v>
      </c>
      <c r="J508" s="40">
        <f t="shared" ref="J508" si="730">(H508+I508)</f>
        <v>0</v>
      </c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s="1" customFormat="1" ht="15.75" customHeight="1">
      <c r="A509" s="37">
        <v>43474</v>
      </c>
      <c r="B509" s="38" t="s">
        <v>102</v>
      </c>
      <c r="C509" s="38" t="s">
        <v>10</v>
      </c>
      <c r="D509" s="38" t="s">
        <v>105</v>
      </c>
      <c r="E509" s="39">
        <v>190</v>
      </c>
      <c r="F509" s="39">
        <v>188</v>
      </c>
      <c r="G509" s="39">
        <v>0</v>
      </c>
      <c r="H509" s="40">
        <f>(F509-E509)*D509</f>
        <v>-3700</v>
      </c>
      <c r="I509" s="40">
        <v>0</v>
      </c>
      <c r="J509" s="42">
        <f>(H509+I509)</f>
        <v>-3700</v>
      </c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s="1" customFormat="1" ht="15.75" customHeight="1">
      <c r="A510" s="37">
        <v>43474</v>
      </c>
      <c r="B510" s="38" t="s">
        <v>101</v>
      </c>
      <c r="C510" s="38" t="s">
        <v>13</v>
      </c>
      <c r="D510" s="38" t="s">
        <v>104</v>
      </c>
      <c r="E510" s="39">
        <v>261</v>
      </c>
      <c r="F510" s="39">
        <v>259</v>
      </c>
      <c r="G510" s="39">
        <v>0</v>
      </c>
      <c r="H510" s="41">
        <f t="shared" ref="H510" si="731">(E510-F510)*D510</f>
        <v>2700</v>
      </c>
      <c r="I510" s="41">
        <v>0</v>
      </c>
      <c r="J510" s="43">
        <f>H510+I510</f>
        <v>2700</v>
      </c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s="1" customFormat="1" ht="15.75" customHeight="1">
      <c r="A511" s="37">
        <v>43474</v>
      </c>
      <c r="B511" s="38" t="s">
        <v>100</v>
      </c>
      <c r="C511" s="38" t="s">
        <v>10</v>
      </c>
      <c r="D511" s="38" t="s">
        <v>39</v>
      </c>
      <c r="E511" s="39">
        <v>230.5</v>
      </c>
      <c r="F511" s="39">
        <v>228</v>
      </c>
      <c r="G511" s="39">
        <v>0</v>
      </c>
      <c r="H511" s="40">
        <f>(F511-E511)*D511</f>
        <v>-3750</v>
      </c>
      <c r="I511" s="40">
        <v>0</v>
      </c>
      <c r="J511" s="42">
        <f>(H511+I511)</f>
        <v>-3750</v>
      </c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s="1" customFormat="1" ht="15.75" customHeight="1">
      <c r="A512" s="37">
        <v>43473</v>
      </c>
      <c r="B512" s="38" t="s">
        <v>92</v>
      </c>
      <c r="C512" s="38" t="s">
        <v>10</v>
      </c>
      <c r="D512" s="38" t="s">
        <v>25</v>
      </c>
      <c r="E512" s="39">
        <v>158.5</v>
      </c>
      <c r="F512" s="39">
        <v>158.5</v>
      </c>
      <c r="G512" s="39">
        <v>0</v>
      </c>
      <c r="H512" s="40">
        <f t="shared" ref="H512" si="732">(F512-E512)*D512</f>
        <v>0</v>
      </c>
      <c r="I512" s="40">
        <v>0</v>
      </c>
      <c r="J512" s="40">
        <f t="shared" ref="J512" si="733">(H512+I512)</f>
        <v>0</v>
      </c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s="1" customFormat="1" ht="15.75" customHeight="1">
      <c r="A513" s="37">
        <v>43473</v>
      </c>
      <c r="B513" s="38" t="s">
        <v>91</v>
      </c>
      <c r="C513" s="38" t="s">
        <v>10</v>
      </c>
      <c r="D513" s="38" t="s">
        <v>54</v>
      </c>
      <c r="E513" s="39">
        <v>682</v>
      </c>
      <c r="F513" s="39">
        <v>688</v>
      </c>
      <c r="G513" s="39">
        <v>0</v>
      </c>
      <c r="H513" s="40">
        <f t="shared" ref="H513" si="734">(F513-E513)*D513</f>
        <v>3000</v>
      </c>
      <c r="I513" s="40">
        <v>0</v>
      </c>
      <c r="J513" s="40">
        <f t="shared" ref="J513" si="735">(H513+I513)</f>
        <v>3000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s="1" customFormat="1" ht="15.75" customHeight="1">
      <c r="A514" s="37">
        <v>43473</v>
      </c>
      <c r="B514" s="38" t="s">
        <v>89</v>
      </c>
      <c r="C514" s="38" t="s">
        <v>10</v>
      </c>
      <c r="D514" s="38" t="s">
        <v>90</v>
      </c>
      <c r="E514" s="39">
        <v>168</v>
      </c>
      <c r="F514" s="39">
        <v>169.5</v>
      </c>
      <c r="G514" s="39">
        <v>172</v>
      </c>
      <c r="H514" s="40">
        <f t="shared" ref="H514" si="736">(F514-E514)*D514</f>
        <v>3075</v>
      </c>
      <c r="I514" s="41">
        <f t="shared" ref="I514" si="737">(G514-F514)*D514</f>
        <v>5125</v>
      </c>
      <c r="J514" s="40">
        <f t="shared" ref="J514" si="738">(H514+I514)</f>
        <v>8200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s="1" customFormat="1" ht="15.75" customHeight="1">
      <c r="A515" s="37">
        <v>43473</v>
      </c>
      <c r="B515" s="38" t="s">
        <v>36</v>
      </c>
      <c r="C515" s="38" t="s">
        <v>10</v>
      </c>
      <c r="D515" s="38" t="s">
        <v>88</v>
      </c>
      <c r="E515" s="39">
        <v>220</v>
      </c>
      <c r="F515" s="39">
        <v>217.8</v>
      </c>
      <c r="G515" s="39">
        <v>0</v>
      </c>
      <c r="H515" s="40">
        <f>(F515-E515)*D515</f>
        <v>-3519.9999999999818</v>
      </c>
      <c r="I515" s="40">
        <v>0</v>
      </c>
      <c r="J515" s="42">
        <f>(H515+I515)</f>
        <v>-3519.9999999999818</v>
      </c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s="1" customFormat="1" ht="15.75" customHeight="1">
      <c r="A516" s="37">
        <v>43473</v>
      </c>
      <c r="B516" s="38" t="s">
        <v>63</v>
      </c>
      <c r="C516" s="38" t="s">
        <v>10</v>
      </c>
      <c r="D516" s="38" t="s">
        <v>64</v>
      </c>
      <c r="E516" s="39">
        <v>600</v>
      </c>
      <c r="F516" s="39">
        <v>592.5</v>
      </c>
      <c r="G516" s="39">
        <v>0</v>
      </c>
      <c r="H516" s="40">
        <f>(F516-E516)*D516</f>
        <v>-4500</v>
      </c>
      <c r="I516" s="40">
        <v>0</v>
      </c>
      <c r="J516" s="42">
        <f>(H516+I516)</f>
        <v>-4500</v>
      </c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s="1" customFormat="1" ht="15.75" customHeight="1">
      <c r="A517" s="37">
        <v>43472</v>
      </c>
      <c r="B517" s="38" t="s">
        <v>86</v>
      </c>
      <c r="C517" s="38" t="s">
        <v>10</v>
      </c>
      <c r="D517" s="38" t="s">
        <v>87</v>
      </c>
      <c r="E517" s="39">
        <v>1134</v>
      </c>
      <c r="F517" s="39">
        <v>1125.5</v>
      </c>
      <c r="G517" s="39">
        <v>0</v>
      </c>
      <c r="H517" s="40">
        <f>(F517-E517)*D517</f>
        <v>-2550</v>
      </c>
      <c r="I517" s="40">
        <v>0</v>
      </c>
      <c r="J517" s="42">
        <f>(H517+I517)</f>
        <v>-2550</v>
      </c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s="1" customFormat="1" ht="15.75" customHeight="1">
      <c r="A518" s="37">
        <v>43472</v>
      </c>
      <c r="B518" s="38" t="s">
        <v>85</v>
      </c>
      <c r="C518" s="38" t="s">
        <v>10</v>
      </c>
      <c r="D518" s="38" t="s">
        <v>40</v>
      </c>
      <c r="E518" s="39">
        <v>355</v>
      </c>
      <c r="F518" s="39">
        <v>358</v>
      </c>
      <c r="G518" s="39">
        <v>0</v>
      </c>
      <c r="H518" s="40">
        <f t="shared" ref="H518" si="739">(F518-E518)*D518</f>
        <v>3000</v>
      </c>
      <c r="I518" s="40">
        <v>0</v>
      </c>
      <c r="J518" s="40">
        <f t="shared" ref="J518" si="740">(H518+I518)</f>
        <v>3000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s="1" customFormat="1" ht="15.75" customHeight="1">
      <c r="A519" s="37">
        <v>43472</v>
      </c>
      <c r="B519" s="38" t="s">
        <v>83</v>
      </c>
      <c r="C519" s="38" t="s">
        <v>13</v>
      </c>
      <c r="D519" s="38" t="s">
        <v>84</v>
      </c>
      <c r="E519" s="39">
        <v>239</v>
      </c>
      <c r="F519" s="39">
        <v>236.5</v>
      </c>
      <c r="G519" s="39">
        <v>233</v>
      </c>
      <c r="H519" s="44">
        <f>SUM(E519-F519)*D519</f>
        <v>3625</v>
      </c>
      <c r="I519" s="44">
        <f>SUM(F519-G519)*D519</f>
        <v>5075</v>
      </c>
      <c r="J519" s="45">
        <f>SUM(H519+I519)</f>
        <v>8700</v>
      </c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s="1" customFormat="1" ht="15.75" customHeight="1">
      <c r="A520" s="37">
        <v>43469</v>
      </c>
      <c r="B520" s="38" t="s">
        <v>63</v>
      </c>
      <c r="C520" s="38" t="s">
        <v>13</v>
      </c>
      <c r="D520" s="38" t="s">
        <v>64</v>
      </c>
      <c r="E520" s="39">
        <v>590</v>
      </c>
      <c r="F520" s="39">
        <v>592.20000000000005</v>
      </c>
      <c r="G520" s="39">
        <v>0</v>
      </c>
      <c r="H520" s="41">
        <f t="shared" ref="H520" si="741">(E520-F520)*D520</f>
        <v>-1320.0000000000273</v>
      </c>
      <c r="I520" s="41">
        <v>0</v>
      </c>
      <c r="J520" s="42">
        <f t="shared" ref="J520" si="742">(H520+I520)</f>
        <v>-1320.0000000000273</v>
      </c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s="1" customFormat="1" ht="15.75" customHeight="1">
      <c r="A521" s="37">
        <v>43469</v>
      </c>
      <c r="B521" s="38" t="s">
        <v>65</v>
      </c>
      <c r="C521" s="38" t="s">
        <v>10</v>
      </c>
      <c r="D521" s="38" t="s">
        <v>64</v>
      </c>
      <c r="E521" s="39">
        <v>545</v>
      </c>
      <c r="F521" s="39">
        <v>539</v>
      </c>
      <c r="G521" s="39">
        <v>0</v>
      </c>
      <c r="H521" s="40">
        <f>(F521-E521)*D521</f>
        <v>-3600</v>
      </c>
      <c r="I521" s="40">
        <v>0</v>
      </c>
      <c r="J521" s="42">
        <f>(H521+I521)</f>
        <v>-3600</v>
      </c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s="1" customFormat="1" ht="15.75" customHeight="1">
      <c r="A522" s="37">
        <v>43469</v>
      </c>
      <c r="B522" s="38" t="s">
        <v>66</v>
      </c>
      <c r="C522" s="38" t="s">
        <v>10</v>
      </c>
      <c r="D522" s="38" t="s">
        <v>67</v>
      </c>
      <c r="E522" s="39">
        <v>117.65</v>
      </c>
      <c r="F522" s="39">
        <v>117.85</v>
      </c>
      <c r="G522" s="39">
        <v>0</v>
      </c>
      <c r="H522" s="40">
        <f t="shared" ref="H522" si="743">(F522-E522)*D522</f>
        <v>589.99999999996646</v>
      </c>
      <c r="I522" s="40">
        <v>0</v>
      </c>
      <c r="J522" s="40">
        <f t="shared" ref="J522" si="744">(H522+I522)</f>
        <v>589.99999999996646</v>
      </c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s="1" customFormat="1" ht="15.75" customHeight="1">
      <c r="A523" s="37">
        <v>43468</v>
      </c>
      <c r="B523" s="38" t="s">
        <v>53</v>
      </c>
      <c r="C523" s="38" t="s">
        <v>10</v>
      </c>
      <c r="D523" s="38" t="s">
        <v>54</v>
      </c>
      <c r="E523" s="39">
        <v>716</v>
      </c>
      <c r="F523" s="39">
        <v>722</v>
      </c>
      <c r="G523" s="39">
        <v>0</v>
      </c>
      <c r="H523" s="40">
        <f t="shared" ref="H523:H524" si="745">(F523-E523)*D523</f>
        <v>3000</v>
      </c>
      <c r="I523" s="40">
        <v>0</v>
      </c>
      <c r="J523" s="40">
        <f t="shared" ref="J523:J525" si="746">(H523+I523)</f>
        <v>3000</v>
      </c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s="1" customFormat="1" ht="15.75" customHeight="1">
      <c r="A524" s="37">
        <v>43468</v>
      </c>
      <c r="B524" s="38" t="s">
        <v>55</v>
      </c>
      <c r="C524" s="38" t="s">
        <v>10</v>
      </c>
      <c r="D524" s="38" t="s">
        <v>56</v>
      </c>
      <c r="E524" s="39">
        <v>500</v>
      </c>
      <c r="F524" s="39">
        <v>500.1</v>
      </c>
      <c r="G524" s="39">
        <v>0</v>
      </c>
      <c r="H524" s="40">
        <f t="shared" si="745"/>
        <v>70.000000000015916</v>
      </c>
      <c r="I524" s="40">
        <v>0</v>
      </c>
      <c r="J524" s="40">
        <f t="shared" si="746"/>
        <v>70.000000000015916</v>
      </c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>
      <c r="A525" s="37">
        <v>43468</v>
      </c>
      <c r="B525" s="38" t="s">
        <v>57</v>
      </c>
      <c r="C525" s="38" t="s">
        <v>13</v>
      </c>
      <c r="D525" s="38" t="s">
        <v>40</v>
      </c>
      <c r="E525" s="39">
        <v>449</v>
      </c>
      <c r="F525" s="39">
        <v>453</v>
      </c>
      <c r="G525" s="39">
        <v>0</v>
      </c>
      <c r="H525" s="41">
        <f t="shared" ref="H525" si="747">(E525-F525)*D525</f>
        <v>-4000</v>
      </c>
      <c r="I525" s="41">
        <v>0</v>
      </c>
      <c r="J525" s="42">
        <f t="shared" si="746"/>
        <v>-4000</v>
      </c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s="1" customFormat="1" ht="15.75" customHeight="1">
      <c r="A526" s="37">
        <v>43467</v>
      </c>
      <c r="B526" s="38" t="s">
        <v>37</v>
      </c>
      <c r="C526" s="38" t="s">
        <v>10</v>
      </c>
      <c r="D526" s="38" t="s">
        <v>40</v>
      </c>
      <c r="E526" s="39">
        <v>337.5</v>
      </c>
      <c r="F526" s="39">
        <v>334.5</v>
      </c>
      <c r="G526" s="39">
        <v>0</v>
      </c>
      <c r="H526" s="40">
        <f>(F526-E526)*D526</f>
        <v>-3000</v>
      </c>
      <c r="I526" s="40">
        <v>0</v>
      </c>
      <c r="J526" s="42">
        <f>(H526+I526)</f>
        <v>-3000</v>
      </c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s="1" customFormat="1" ht="15.75" customHeight="1">
      <c r="A527" s="37">
        <v>43467</v>
      </c>
      <c r="B527" s="38" t="s">
        <v>36</v>
      </c>
      <c r="C527" s="38" t="s">
        <v>10</v>
      </c>
      <c r="D527" s="38" t="s">
        <v>39</v>
      </c>
      <c r="E527" s="39">
        <v>231.5</v>
      </c>
      <c r="F527" s="39">
        <v>229</v>
      </c>
      <c r="G527" s="39">
        <v>0</v>
      </c>
      <c r="H527" s="40">
        <f>(F527-E527)*D527</f>
        <v>-3750</v>
      </c>
      <c r="I527" s="40">
        <v>0</v>
      </c>
      <c r="J527" s="42">
        <f>(H527+I527)</f>
        <v>-3750</v>
      </c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s="1" customFormat="1" ht="15.75" customHeight="1">
      <c r="A528" s="37">
        <v>43467</v>
      </c>
      <c r="B528" s="38" t="s">
        <v>35</v>
      </c>
      <c r="C528" s="38" t="s">
        <v>10</v>
      </c>
      <c r="D528" s="38" t="s">
        <v>38</v>
      </c>
      <c r="E528" s="39">
        <v>120.5</v>
      </c>
      <c r="F528" s="39">
        <v>121</v>
      </c>
      <c r="G528" s="39">
        <v>0</v>
      </c>
      <c r="H528" s="40">
        <f t="shared" ref="H528" si="748">(F528-E528)*D528</f>
        <v>1450</v>
      </c>
      <c r="I528" s="40">
        <v>0</v>
      </c>
      <c r="J528" s="40">
        <f t="shared" ref="J528" si="749">(H528+I528)</f>
        <v>1450</v>
      </c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>
      <c r="A529" s="37">
        <v>43466</v>
      </c>
      <c r="B529" s="38" t="s">
        <v>9</v>
      </c>
      <c r="C529" s="38" t="s">
        <v>10</v>
      </c>
      <c r="D529" s="38" t="s">
        <v>11</v>
      </c>
      <c r="E529" s="39">
        <v>864.5</v>
      </c>
      <c r="F529" s="39">
        <v>863.05</v>
      </c>
      <c r="G529" s="39">
        <v>0</v>
      </c>
      <c r="H529" s="40">
        <f>(F529-E529)*D529</f>
        <v>-580.00000000001819</v>
      </c>
      <c r="I529" s="40">
        <v>0</v>
      </c>
      <c r="J529" s="42">
        <f>(H529+I529)</f>
        <v>-580.00000000001819</v>
      </c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>
      <c r="A530" s="37">
        <v>43466</v>
      </c>
      <c r="B530" s="38" t="s">
        <v>12</v>
      </c>
      <c r="C530" s="38" t="s">
        <v>13</v>
      </c>
      <c r="D530" s="38" t="s">
        <v>14</v>
      </c>
      <c r="E530" s="39">
        <v>472</v>
      </c>
      <c r="F530" s="39">
        <v>477</v>
      </c>
      <c r="G530" s="39">
        <v>0</v>
      </c>
      <c r="H530" s="41">
        <f t="shared" ref="H530" si="750">(E530-F530)*D530</f>
        <v>-3750</v>
      </c>
      <c r="I530" s="41">
        <v>0</v>
      </c>
      <c r="J530" s="42">
        <f t="shared" ref="J530" si="751">(H530+I530)</f>
        <v>-3750</v>
      </c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>
      <c r="A531" s="37">
        <v>43466</v>
      </c>
      <c r="B531" s="38" t="s">
        <v>15</v>
      </c>
      <c r="C531" s="38" t="s">
        <v>10</v>
      </c>
      <c r="D531" s="38" t="s">
        <v>16</v>
      </c>
      <c r="E531" s="39">
        <v>153.5</v>
      </c>
      <c r="F531" s="39">
        <v>153.4</v>
      </c>
      <c r="G531" s="39">
        <v>0</v>
      </c>
      <c r="H531" s="40">
        <f>(F531-E531)*D531</f>
        <v>-224.99999999998721</v>
      </c>
      <c r="I531" s="40">
        <v>0</v>
      </c>
      <c r="J531" s="42">
        <f>(H531+I531)</f>
        <v>-224.99999999998721</v>
      </c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>
      <c r="A532" s="87" t="s">
        <v>17</v>
      </c>
      <c r="B532" s="87"/>
      <c r="C532" s="87"/>
      <c r="D532" s="87"/>
      <c r="E532" s="87"/>
      <c r="F532" s="87"/>
      <c r="G532" s="87"/>
      <c r="H532" s="87"/>
      <c r="I532" s="87"/>
      <c r="J532" s="46">
        <f>SUM(J452:J531)</f>
        <v>68080.000000000029</v>
      </c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/>
    <row r="534" spans="1:31" ht="15.75" customHeight="1"/>
    <row r="535" spans="1:31" ht="15.75" customHeight="1"/>
    <row r="536" spans="1:31" ht="15.75" customHeight="1"/>
    <row r="537" spans="1:31" ht="15.75" customHeight="1"/>
    <row r="538" spans="1:31" ht="15.75" customHeight="1"/>
    <row r="539" spans="1:31" ht="15.75" customHeight="1"/>
    <row r="540" spans="1:31" ht="15.75" customHeight="1"/>
    <row r="541" spans="1:31" ht="15.75" customHeight="1"/>
    <row r="542" spans="1:31" ht="15.75" customHeight="1"/>
    <row r="543" spans="1:31" ht="15.75" customHeight="1"/>
    <row r="544" spans="1:31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</sheetData>
  <mergeCells count="13">
    <mergeCell ref="A532:I532"/>
    <mergeCell ref="A1:J5"/>
    <mergeCell ref="H6:I6"/>
    <mergeCell ref="J6:J7"/>
    <mergeCell ref="A6:G6"/>
    <mergeCell ref="A450:I450"/>
    <mergeCell ref="A367:I367"/>
    <mergeCell ref="A303:I303"/>
    <mergeCell ref="A251:I251"/>
    <mergeCell ref="A175:I175"/>
    <mergeCell ref="A120:I120"/>
    <mergeCell ref="A68:I68"/>
    <mergeCell ref="A30:I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541"/>
  <sheetViews>
    <sheetView workbookViewId="0">
      <selection activeCell="B28" sqref="B28"/>
    </sheetView>
  </sheetViews>
  <sheetFormatPr defaultRowHeight="15"/>
  <cols>
    <col min="1" max="1" width="13.28515625" customWidth="1"/>
    <col min="2" max="2" width="23" customWidth="1"/>
    <col min="3" max="3" width="14.5703125" customWidth="1"/>
    <col min="4" max="4" width="21.42578125" customWidth="1"/>
    <col min="5" max="5" width="14.7109375" customWidth="1"/>
    <col min="6" max="6" width="22" customWidth="1"/>
    <col min="7" max="9" width="14.7109375" customWidth="1"/>
    <col min="10" max="10" width="23.7109375" customWidth="1"/>
  </cols>
  <sheetData>
    <row r="1" spans="1:30" s="1" customFormat="1" ht="15.75" customHeight="1">
      <c r="A1" s="88" t="s">
        <v>464</v>
      </c>
      <c r="B1" s="89"/>
      <c r="C1" s="89"/>
      <c r="D1" s="89"/>
      <c r="E1" s="89"/>
      <c r="F1" s="89"/>
      <c r="G1" s="89"/>
      <c r="H1" s="89"/>
      <c r="I1" s="89"/>
      <c r="J1" s="90"/>
    </row>
    <row r="2" spans="1:30" s="1" customFormat="1" ht="15.75" customHeight="1">
      <c r="A2" s="91"/>
      <c r="B2" s="92"/>
      <c r="C2" s="92"/>
      <c r="D2" s="92"/>
      <c r="E2" s="92"/>
      <c r="F2" s="92"/>
      <c r="G2" s="92"/>
      <c r="H2" s="92"/>
      <c r="I2" s="92"/>
      <c r="J2" s="93"/>
    </row>
    <row r="3" spans="1:30" s="1" customFormat="1" ht="15.75" customHeight="1">
      <c r="A3" s="91"/>
      <c r="B3" s="92"/>
      <c r="C3" s="92"/>
      <c r="D3" s="92"/>
      <c r="E3" s="92"/>
      <c r="F3" s="92"/>
      <c r="G3" s="92"/>
      <c r="H3" s="92"/>
      <c r="I3" s="92"/>
      <c r="J3" s="93"/>
    </row>
    <row r="4" spans="1:30" s="1" customFormat="1" ht="15.75" customHeight="1">
      <c r="A4" s="91"/>
      <c r="B4" s="92"/>
      <c r="C4" s="92"/>
      <c r="D4" s="92"/>
      <c r="E4" s="92"/>
      <c r="F4" s="92"/>
      <c r="G4" s="92"/>
      <c r="H4" s="92"/>
      <c r="I4" s="92"/>
      <c r="J4" s="93"/>
    </row>
    <row r="5" spans="1:30" s="1" customFormat="1" ht="15.75" customHeight="1" thickBot="1">
      <c r="A5" s="94"/>
      <c r="B5" s="95"/>
      <c r="C5" s="95"/>
      <c r="D5" s="95"/>
      <c r="E5" s="95"/>
      <c r="F5" s="95"/>
      <c r="G5" s="95"/>
      <c r="H5" s="95"/>
      <c r="I5" s="95"/>
      <c r="J5" s="93"/>
    </row>
    <row r="6" spans="1:30" s="1" customFormat="1" ht="21" customHeight="1" thickBot="1">
      <c r="A6" s="100" t="s">
        <v>467</v>
      </c>
      <c r="B6" s="101"/>
      <c r="C6" s="101"/>
      <c r="D6" s="101"/>
      <c r="E6" s="101"/>
      <c r="F6" s="101"/>
      <c r="G6" s="102"/>
      <c r="H6" s="96" t="s">
        <v>0</v>
      </c>
      <c r="I6" s="97"/>
      <c r="J6" s="98" t="s">
        <v>1</v>
      </c>
    </row>
    <row r="7" spans="1:30" s="1" customFormat="1" ht="25.5" customHeight="1" thickBot="1">
      <c r="A7" s="34" t="s">
        <v>2</v>
      </c>
      <c r="B7" s="35" t="s">
        <v>3</v>
      </c>
      <c r="C7" s="34" t="s">
        <v>4</v>
      </c>
      <c r="D7" s="34" t="s">
        <v>465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7</v>
      </c>
      <c r="J7" s="99"/>
    </row>
    <row r="8" spans="1:30" s="1" customFormat="1" ht="15.75" customHeight="1">
      <c r="A8" s="47"/>
      <c r="B8" s="48"/>
      <c r="C8" s="48"/>
      <c r="D8" s="48"/>
      <c r="E8" s="49"/>
      <c r="F8" s="49"/>
      <c r="G8" s="49"/>
      <c r="H8" s="50"/>
      <c r="I8" s="50"/>
      <c r="J8" s="5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s="33" customFormat="1" ht="15.75" customHeight="1">
      <c r="A9" s="47">
        <v>43731</v>
      </c>
      <c r="B9" s="48" t="s">
        <v>35</v>
      </c>
      <c r="C9" s="48" t="s">
        <v>10</v>
      </c>
      <c r="D9" s="48" t="s">
        <v>30</v>
      </c>
      <c r="E9" s="49">
        <v>128.35</v>
      </c>
      <c r="F9" s="49">
        <v>129.5</v>
      </c>
      <c r="G9" s="49">
        <v>0</v>
      </c>
      <c r="H9" s="40">
        <f t="shared" ref="H9" si="0">(F9-E9)*D9</f>
        <v>6900.0000000000346</v>
      </c>
      <c r="I9" s="40">
        <v>0</v>
      </c>
      <c r="J9" s="40">
        <f t="shared" ref="J9" si="1">(H9+I9)</f>
        <v>6900.0000000000346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s="33" customFormat="1" ht="15.75" customHeight="1">
      <c r="A10" s="47">
        <v>43731</v>
      </c>
      <c r="B10" s="48" t="s">
        <v>81</v>
      </c>
      <c r="C10" s="48" t="s">
        <v>10</v>
      </c>
      <c r="D10" s="48" t="s">
        <v>43</v>
      </c>
      <c r="E10" s="49">
        <v>101.2</v>
      </c>
      <c r="F10" s="49">
        <v>102.5</v>
      </c>
      <c r="G10" s="49">
        <v>0</v>
      </c>
      <c r="H10" s="40">
        <f t="shared" ref="H10" si="2">(F10-E10)*D10</f>
        <v>5199.9999999999891</v>
      </c>
      <c r="I10" s="40">
        <v>0</v>
      </c>
      <c r="J10" s="40">
        <f t="shared" ref="J10" si="3">(H10+I10)</f>
        <v>5199.9999999999891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33" customFormat="1" ht="15.75" customHeight="1">
      <c r="A11" s="47">
        <v>43728</v>
      </c>
      <c r="B11" s="48" t="s">
        <v>144</v>
      </c>
      <c r="C11" s="48" t="s">
        <v>10</v>
      </c>
      <c r="D11" s="48" t="s">
        <v>192</v>
      </c>
      <c r="E11" s="49">
        <v>457.4</v>
      </c>
      <c r="F11" s="49">
        <v>461</v>
      </c>
      <c r="G11" s="49">
        <v>0</v>
      </c>
      <c r="H11" s="40">
        <f t="shared" ref="H11" si="4">(F11-E11)*D11</f>
        <v>4500.0000000000282</v>
      </c>
      <c r="I11" s="40">
        <v>0</v>
      </c>
      <c r="J11" s="40">
        <f t="shared" ref="J11" si="5">(H11+I11)</f>
        <v>4500.0000000000282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s="33" customFormat="1" ht="15.75" customHeight="1">
      <c r="A12" s="47">
        <v>43728</v>
      </c>
      <c r="B12" s="48" t="s">
        <v>167</v>
      </c>
      <c r="C12" s="48" t="s">
        <v>10</v>
      </c>
      <c r="D12" s="48" t="s">
        <v>110</v>
      </c>
      <c r="E12" s="49">
        <v>684</v>
      </c>
      <c r="F12" s="49">
        <v>688</v>
      </c>
      <c r="G12" s="49">
        <v>0</v>
      </c>
      <c r="H12" s="40">
        <f t="shared" ref="H12" si="6">(F12-E12)*D12</f>
        <v>4400</v>
      </c>
      <c r="I12" s="40">
        <v>0</v>
      </c>
      <c r="J12" s="40">
        <f t="shared" ref="J12" si="7">(H12+I12)</f>
        <v>4400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s="33" customFormat="1" ht="15.75" customHeight="1">
      <c r="A13" s="47">
        <v>43727</v>
      </c>
      <c r="B13" s="48" t="s">
        <v>166</v>
      </c>
      <c r="C13" s="48" t="s">
        <v>13</v>
      </c>
      <c r="D13" s="48" t="s">
        <v>115</v>
      </c>
      <c r="E13" s="49">
        <v>645.5</v>
      </c>
      <c r="F13" s="49">
        <v>649</v>
      </c>
      <c r="G13" s="49">
        <v>0</v>
      </c>
      <c r="H13" s="41">
        <f t="shared" ref="H13" si="8">(E13-F13)*D13</f>
        <v>-4200</v>
      </c>
      <c r="I13" s="41">
        <v>0</v>
      </c>
      <c r="J13" s="42">
        <f>H13+I13</f>
        <v>-4200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s="33" customFormat="1" ht="15.75" customHeight="1">
      <c r="A14" s="47">
        <v>43727</v>
      </c>
      <c r="B14" s="48" t="s">
        <v>178</v>
      </c>
      <c r="C14" s="48" t="s">
        <v>10</v>
      </c>
      <c r="D14" s="48" t="s">
        <v>39</v>
      </c>
      <c r="E14" s="49">
        <v>429.4</v>
      </c>
      <c r="F14" s="49">
        <v>432.4</v>
      </c>
      <c r="G14" s="49">
        <v>0</v>
      </c>
      <c r="H14" s="40">
        <f>(F14-E14)*D14</f>
        <v>4500</v>
      </c>
      <c r="I14" s="40">
        <v>0</v>
      </c>
      <c r="J14" s="40">
        <f t="shared" ref="J14" si="9">(H14+I14)</f>
        <v>4500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s="33" customFormat="1" ht="15.75" customHeight="1">
      <c r="A15" s="47">
        <v>43727</v>
      </c>
      <c r="B15" s="48" t="s">
        <v>18</v>
      </c>
      <c r="C15" s="48" t="s">
        <v>13</v>
      </c>
      <c r="D15" s="48" t="s">
        <v>282</v>
      </c>
      <c r="E15" s="49">
        <v>156.5</v>
      </c>
      <c r="F15" s="49">
        <v>154.55000000000001</v>
      </c>
      <c r="G15" s="49">
        <v>0</v>
      </c>
      <c r="H15" s="41">
        <f t="shared" ref="H15" si="10">(E15-F15)*D15</f>
        <v>5459.9999999999682</v>
      </c>
      <c r="I15" s="41">
        <v>0</v>
      </c>
      <c r="J15" s="40">
        <f>H15+I15</f>
        <v>5459.9999999999682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s="33" customFormat="1" ht="15.75" customHeight="1">
      <c r="A16" s="47">
        <v>43726</v>
      </c>
      <c r="B16" s="48" t="s">
        <v>131</v>
      </c>
      <c r="C16" s="48" t="s">
        <v>10</v>
      </c>
      <c r="D16" s="48" t="s">
        <v>214</v>
      </c>
      <c r="E16" s="49">
        <v>123.4</v>
      </c>
      <c r="F16" s="49">
        <v>122.5</v>
      </c>
      <c r="G16" s="49">
        <v>0</v>
      </c>
      <c r="H16" s="50">
        <f>(F16-E16)*D16</f>
        <v>-2700.0000000000173</v>
      </c>
      <c r="I16" s="50">
        <v>0</v>
      </c>
      <c r="J16" s="85">
        <f>H16</f>
        <v>-2700.0000000000173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1" s="33" customFormat="1" ht="15.75" customHeight="1">
      <c r="A17" s="47">
        <v>43726</v>
      </c>
      <c r="B17" s="48" t="s">
        <v>275</v>
      </c>
      <c r="C17" s="48" t="s">
        <v>13</v>
      </c>
      <c r="D17" s="48" t="s">
        <v>40</v>
      </c>
      <c r="E17" s="49">
        <v>650</v>
      </c>
      <c r="F17" s="49">
        <v>650</v>
      </c>
      <c r="G17" s="49">
        <v>0</v>
      </c>
      <c r="H17" s="41">
        <f t="shared" ref="H17" si="11">(E17-F17)*D17</f>
        <v>0</v>
      </c>
      <c r="I17" s="41">
        <v>0</v>
      </c>
      <c r="J17" s="40">
        <f>H17+I17</f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1" s="33" customFormat="1" ht="15.75" customHeight="1">
      <c r="A18" s="47">
        <v>43725</v>
      </c>
      <c r="B18" s="48" t="s">
        <v>415</v>
      </c>
      <c r="C18" s="48" t="s">
        <v>13</v>
      </c>
      <c r="D18" s="48" t="s">
        <v>112</v>
      </c>
      <c r="E18" s="49">
        <v>239</v>
      </c>
      <c r="F18" s="49">
        <v>237.35</v>
      </c>
      <c r="G18" s="49">
        <v>0</v>
      </c>
      <c r="H18" s="41">
        <f t="shared" ref="H18" si="12">(E18-F18)*D18</f>
        <v>3960.0000000000136</v>
      </c>
      <c r="I18" s="41">
        <v>0</v>
      </c>
      <c r="J18" s="40">
        <f>H18+I18</f>
        <v>3960.0000000000136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1" s="33" customFormat="1" ht="15.75" customHeight="1">
      <c r="A19" s="47">
        <v>43724</v>
      </c>
      <c r="B19" s="48" t="s">
        <v>42</v>
      </c>
      <c r="C19" s="48" t="s">
        <v>10</v>
      </c>
      <c r="D19" s="48" t="s">
        <v>831</v>
      </c>
      <c r="E19" s="49">
        <v>124</v>
      </c>
      <c r="F19" s="49">
        <v>122.75</v>
      </c>
      <c r="G19" s="49">
        <v>0</v>
      </c>
      <c r="H19" s="50">
        <f>(F19-E19)*D19</f>
        <v>-6000</v>
      </c>
      <c r="I19" s="50">
        <v>0</v>
      </c>
      <c r="J19" s="85">
        <f>H19</f>
        <v>-6000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1" s="33" customFormat="1" ht="15.75" customHeight="1">
      <c r="A20" s="47">
        <v>43721</v>
      </c>
      <c r="B20" s="48" t="s">
        <v>827</v>
      </c>
      <c r="C20" s="48" t="s">
        <v>13</v>
      </c>
      <c r="D20" s="48" t="s">
        <v>214</v>
      </c>
      <c r="E20" s="49">
        <v>144</v>
      </c>
      <c r="F20" s="49">
        <v>147</v>
      </c>
      <c r="G20" s="49">
        <v>0</v>
      </c>
      <c r="H20" s="41">
        <f t="shared" ref="H20" si="13">(E20-F20)*D20</f>
        <v>-9000</v>
      </c>
      <c r="I20" s="41">
        <v>0</v>
      </c>
      <c r="J20" s="42">
        <f>H20+I20</f>
        <v>-9000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1" s="33" customFormat="1" ht="15.75" customHeight="1">
      <c r="A21" s="47">
        <v>43720</v>
      </c>
      <c r="B21" s="48" t="s">
        <v>92</v>
      </c>
      <c r="C21" s="48" t="s">
        <v>10</v>
      </c>
      <c r="D21" s="48" t="s">
        <v>388</v>
      </c>
      <c r="E21" s="49">
        <v>104.75</v>
      </c>
      <c r="F21" s="49">
        <v>102.65</v>
      </c>
      <c r="G21" s="49">
        <v>0</v>
      </c>
      <c r="H21" s="50">
        <f>(F21-E21)*D21</f>
        <v>-6929.9999999999809</v>
      </c>
      <c r="I21" s="50">
        <v>0</v>
      </c>
      <c r="J21" s="85">
        <f>H21</f>
        <v>-6929.9999999999809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1" s="33" customFormat="1" ht="15.75" customHeight="1">
      <c r="A22" s="47">
        <v>43719</v>
      </c>
      <c r="B22" s="48" t="s">
        <v>107</v>
      </c>
      <c r="C22" s="48" t="s">
        <v>10</v>
      </c>
      <c r="D22" s="48" t="s">
        <v>34</v>
      </c>
      <c r="E22" s="49">
        <v>235.8</v>
      </c>
      <c r="F22" s="49">
        <v>239</v>
      </c>
      <c r="G22" s="49">
        <v>0</v>
      </c>
      <c r="H22" s="40">
        <f t="shared" ref="H22" si="14">(F22-E22)*D22</f>
        <v>5759.99999999998</v>
      </c>
      <c r="I22" s="40">
        <v>0</v>
      </c>
      <c r="J22" s="40">
        <f t="shared" ref="J22" si="15">(H22+I22)</f>
        <v>5759.99999999998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1" s="33" customFormat="1" ht="15.75" customHeight="1">
      <c r="A23" s="47">
        <v>43717</v>
      </c>
      <c r="B23" s="48" t="s">
        <v>85</v>
      </c>
      <c r="C23" s="48" t="s">
        <v>10</v>
      </c>
      <c r="D23" s="48" t="s">
        <v>716</v>
      </c>
      <c r="E23" s="49">
        <v>132.5</v>
      </c>
      <c r="F23" s="49">
        <v>132.5</v>
      </c>
      <c r="G23" s="49">
        <v>0</v>
      </c>
      <c r="H23" s="40">
        <f t="shared" ref="H23" si="16">(F23-E23)*D23</f>
        <v>0</v>
      </c>
      <c r="I23" s="40">
        <v>0</v>
      </c>
      <c r="J23" s="40">
        <f t="shared" ref="J23" si="17">(H23+I23)</f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1" s="33" customFormat="1" ht="15.75" customHeight="1">
      <c r="A24" s="47">
        <v>43714</v>
      </c>
      <c r="B24" s="48" t="s">
        <v>206</v>
      </c>
      <c r="C24" s="48" t="s">
        <v>10</v>
      </c>
      <c r="D24" s="48" t="s">
        <v>39</v>
      </c>
      <c r="E24" s="49">
        <v>581.5</v>
      </c>
      <c r="F24" s="49">
        <v>586</v>
      </c>
      <c r="G24" s="49">
        <v>0</v>
      </c>
      <c r="H24" s="40">
        <f t="shared" ref="H24" si="18">(F24-E24)*D24</f>
        <v>6750</v>
      </c>
      <c r="I24" s="40">
        <v>0</v>
      </c>
      <c r="J24" s="40">
        <f t="shared" ref="J24" si="19">(H24+I24)</f>
        <v>6750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s="33" customFormat="1" ht="15.75" customHeight="1">
      <c r="A25" s="47">
        <v>43713</v>
      </c>
      <c r="B25" s="48" t="s">
        <v>275</v>
      </c>
      <c r="C25" s="48" t="s">
        <v>10</v>
      </c>
      <c r="D25" s="48" t="s">
        <v>40</v>
      </c>
      <c r="E25" s="49">
        <v>646.5</v>
      </c>
      <c r="F25" s="49">
        <v>652</v>
      </c>
      <c r="G25" s="49">
        <v>0</v>
      </c>
      <c r="H25" s="40">
        <f t="shared" ref="H25" si="20">(F25-E25)*D25</f>
        <v>5500</v>
      </c>
      <c r="I25" s="40">
        <v>0</v>
      </c>
      <c r="J25" s="40">
        <f t="shared" ref="J25" si="21">(H25+I25)</f>
        <v>5500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1" s="33" customFormat="1" ht="15.75" customHeight="1">
      <c r="A26" s="37">
        <v>43711</v>
      </c>
      <c r="B26" s="48" t="s">
        <v>82</v>
      </c>
      <c r="C26" s="48" t="s">
        <v>13</v>
      </c>
      <c r="D26" s="48" t="s">
        <v>256</v>
      </c>
      <c r="E26" s="49">
        <v>278.5</v>
      </c>
      <c r="F26" s="49">
        <v>273.64999999999998</v>
      </c>
      <c r="G26" s="49">
        <v>0</v>
      </c>
      <c r="H26" s="41">
        <f t="shared" ref="H26" si="22">(E26-F26)*D26</f>
        <v>13095.000000000062</v>
      </c>
      <c r="I26" s="41">
        <v>0</v>
      </c>
      <c r="J26" s="40">
        <f>H26+I26</f>
        <v>13095.000000000062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1" s="33" customFormat="1" ht="15.75" customHeight="1">
      <c r="A27" s="87" t="s">
        <v>809</v>
      </c>
      <c r="B27" s="87"/>
      <c r="C27" s="87"/>
      <c r="D27" s="87" t="s">
        <v>248</v>
      </c>
      <c r="E27" s="87"/>
      <c r="F27" s="87"/>
      <c r="G27" s="87"/>
      <c r="H27" s="87"/>
      <c r="I27" s="87"/>
      <c r="J27" s="56">
        <f>SUM(J8:J26)</f>
        <v>37195.000000000073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62" customFormat="1" ht="15.75" customHeight="1">
      <c r="A28" s="74"/>
      <c r="B28" s="75"/>
      <c r="C28" s="75"/>
      <c r="D28" s="75"/>
      <c r="E28" s="76"/>
      <c r="F28" s="76"/>
      <c r="G28" s="76"/>
      <c r="H28" s="77"/>
      <c r="I28" s="77"/>
      <c r="J28" s="78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</row>
    <row r="29" spans="1:31" s="33" customFormat="1" ht="15.75" customHeight="1">
      <c r="A29" s="37">
        <v>43707</v>
      </c>
      <c r="B29" s="48" t="s">
        <v>805</v>
      </c>
      <c r="C29" s="48" t="s">
        <v>13</v>
      </c>
      <c r="D29" s="48" t="s">
        <v>119</v>
      </c>
      <c r="E29" s="49">
        <v>732</v>
      </c>
      <c r="F29" s="49">
        <v>727.1</v>
      </c>
      <c r="G29" s="49">
        <v>0</v>
      </c>
      <c r="H29" s="41">
        <f t="shared" ref="H29" si="23">(E29-F29)*D29</f>
        <v>3919.9999999999818</v>
      </c>
      <c r="I29" s="41">
        <v>0</v>
      </c>
      <c r="J29" s="40">
        <f>H29+I29</f>
        <v>3919.9999999999818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1" s="33" customFormat="1" ht="15.75" customHeight="1">
      <c r="A30" s="37">
        <v>43707</v>
      </c>
      <c r="B30" s="48" t="s">
        <v>804</v>
      </c>
      <c r="C30" s="48" t="s">
        <v>10</v>
      </c>
      <c r="D30" s="48" t="s">
        <v>59</v>
      </c>
      <c r="E30" s="49">
        <v>187</v>
      </c>
      <c r="F30" s="49">
        <v>185.75</v>
      </c>
      <c r="G30" s="49">
        <v>0</v>
      </c>
      <c r="H30" s="50">
        <f>(F30-E30)*D30</f>
        <v>-4375</v>
      </c>
      <c r="I30" s="50">
        <v>0</v>
      </c>
      <c r="J30" s="85">
        <f>H30</f>
        <v>-4375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1" s="33" customFormat="1" ht="15.75" customHeight="1">
      <c r="A31" s="37">
        <v>43706</v>
      </c>
      <c r="B31" s="48" t="s">
        <v>166</v>
      </c>
      <c r="C31" s="48" t="s">
        <v>13</v>
      </c>
      <c r="D31" s="48" t="s">
        <v>115</v>
      </c>
      <c r="E31" s="49">
        <v>676.4</v>
      </c>
      <c r="F31" s="49">
        <v>674.05</v>
      </c>
      <c r="G31" s="49">
        <v>671.8</v>
      </c>
      <c r="H31" s="50">
        <f>(E31-F31)*D31</f>
        <v>2820.0000000000273</v>
      </c>
      <c r="I31" s="50">
        <f>(F31-G31)*D31</f>
        <v>2700</v>
      </c>
      <c r="J31" s="51">
        <f>(H31+I31)</f>
        <v>5520.0000000000273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1" s="33" customFormat="1" ht="15.75" customHeight="1">
      <c r="A32" s="37">
        <v>43706</v>
      </c>
      <c r="B32" s="48" t="s">
        <v>263</v>
      </c>
      <c r="C32" s="48" t="s">
        <v>13</v>
      </c>
      <c r="D32" s="48" t="s">
        <v>40</v>
      </c>
      <c r="E32" s="49">
        <v>530</v>
      </c>
      <c r="F32" s="49">
        <v>526.95000000000005</v>
      </c>
      <c r="G32" s="49">
        <v>0</v>
      </c>
      <c r="H32" s="41">
        <f t="shared" ref="H32" si="24">(E32-F32)*D32</f>
        <v>3049.9999999999545</v>
      </c>
      <c r="I32" s="41">
        <v>0</v>
      </c>
      <c r="J32" s="40">
        <f>H32+I32</f>
        <v>3049.9999999999545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s="33" customFormat="1" ht="15.75" customHeight="1">
      <c r="A33" s="37">
        <v>43705</v>
      </c>
      <c r="B33" s="48" t="s">
        <v>35</v>
      </c>
      <c r="C33" s="48" t="s">
        <v>13</v>
      </c>
      <c r="D33" s="48" t="s">
        <v>30</v>
      </c>
      <c r="E33" s="49">
        <v>141.5</v>
      </c>
      <c r="F33" s="49">
        <v>141</v>
      </c>
      <c r="G33" s="49">
        <v>0</v>
      </c>
      <c r="H33" s="41">
        <f t="shared" ref="H33:H34" si="25">(E33-F33)*D33</f>
        <v>3000</v>
      </c>
      <c r="I33" s="41">
        <v>0</v>
      </c>
      <c r="J33" s="40">
        <f>H33+I33</f>
        <v>3000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s="33" customFormat="1" ht="15.75" customHeight="1">
      <c r="A34" s="37">
        <v>43705</v>
      </c>
      <c r="B34" s="48" t="s">
        <v>37</v>
      </c>
      <c r="C34" s="48" t="s">
        <v>13</v>
      </c>
      <c r="D34" s="48" t="s">
        <v>39</v>
      </c>
      <c r="E34" s="49">
        <v>390.5</v>
      </c>
      <c r="F34" s="49">
        <v>390.5</v>
      </c>
      <c r="G34" s="49">
        <v>0</v>
      </c>
      <c r="H34" s="41">
        <f t="shared" si="25"/>
        <v>0</v>
      </c>
      <c r="I34" s="41">
        <v>0</v>
      </c>
      <c r="J34" s="40">
        <f>H34+I34</f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s="33" customFormat="1" ht="15.75" customHeight="1">
      <c r="A35" s="37">
        <v>43704</v>
      </c>
      <c r="B35" s="48" t="s">
        <v>242</v>
      </c>
      <c r="C35" s="48" t="s">
        <v>10</v>
      </c>
      <c r="D35" s="48" t="s">
        <v>544</v>
      </c>
      <c r="E35" s="49">
        <v>418</v>
      </c>
      <c r="F35" s="49">
        <v>420.2</v>
      </c>
      <c r="G35" s="49">
        <v>0</v>
      </c>
      <c r="H35" s="40">
        <f t="shared" ref="H35" si="26">(F35-E35)*D35</f>
        <v>3024.9999999999845</v>
      </c>
      <c r="I35" s="40">
        <v>0</v>
      </c>
      <c r="J35" s="40">
        <f t="shared" ref="J35" si="27">(H35+I35)</f>
        <v>3024.9999999999845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33" customFormat="1" ht="15.75" customHeight="1">
      <c r="A36" s="37">
        <v>43704</v>
      </c>
      <c r="B36" s="48" t="s">
        <v>691</v>
      </c>
      <c r="C36" s="48" t="s">
        <v>10</v>
      </c>
      <c r="D36" s="48" t="s">
        <v>54</v>
      </c>
      <c r="E36" s="49">
        <v>2180</v>
      </c>
      <c r="F36" s="49">
        <v>2188.8000000000002</v>
      </c>
      <c r="G36" s="49">
        <v>0</v>
      </c>
      <c r="H36" s="40">
        <f t="shared" ref="H36" si="28">(F36-E36)*D36</f>
        <v>4400.0000000000909</v>
      </c>
      <c r="I36" s="40">
        <v>0</v>
      </c>
      <c r="J36" s="40">
        <f t="shared" ref="J36" si="29">(H36+I36)</f>
        <v>4400.0000000000909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33" customFormat="1" ht="15.75" customHeight="1">
      <c r="A37" s="37">
        <v>43700</v>
      </c>
      <c r="B37" s="48" t="s">
        <v>691</v>
      </c>
      <c r="C37" s="48" t="s">
        <v>13</v>
      </c>
      <c r="D37" s="48" t="s">
        <v>54</v>
      </c>
      <c r="E37" s="49">
        <v>2027</v>
      </c>
      <c r="F37" s="49">
        <v>2036</v>
      </c>
      <c r="G37" s="49">
        <v>0</v>
      </c>
      <c r="H37" s="41">
        <f t="shared" ref="H37" si="30">(E37-F37)*D37</f>
        <v>-4500</v>
      </c>
      <c r="I37" s="41">
        <v>0</v>
      </c>
      <c r="J37" s="42">
        <f>H37+I37</f>
        <v>-4500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s="33" customFormat="1" ht="15.75" customHeight="1">
      <c r="A38" s="37">
        <v>43700</v>
      </c>
      <c r="B38" s="48" t="s">
        <v>166</v>
      </c>
      <c r="C38" s="48" t="s">
        <v>10</v>
      </c>
      <c r="D38" s="48" t="s">
        <v>115</v>
      </c>
      <c r="E38" s="49">
        <v>667</v>
      </c>
      <c r="F38" s="49">
        <v>667</v>
      </c>
      <c r="G38" s="49">
        <v>0</v>
      </c>
      <c r="H38" s="40">
        <f t="shared" ref="H38" si="31">(F38-E38)*D38</f>
        <v>0</v>
      </c>
      <c r="I38" s="40">
        <v>0</v>
      </c>
      <c r="J38" s="40">
        <f t="shared" ref="J38" si="32">(H38+I38)</f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s="33" customFormat="1" ht="15.75" customHeight="1">
      <c r="A39" s="37">
        <v>43699</v>
      </c>
      <c r="B39" s="48" t="s">
        <v>714</v>
      </c>
      <c r="C39" s="48" t="s">
        <v>10</v>
      </c>
      <c r="D39" s="48" t="s">
        <v>121</v>
      </c>
      <c r="E39" s="49">
        <v>256.5</v>
      </c>
      <c r="F39" s="49">
        <v>254.7</v>
      </c>
      <c r="G39" s="49">
        <v>0</v>
      </c>
      <c r="H39" s="50">
        <f>(F39-E39)*D39</f>
        <v>-4500.0000000000282</v>
      </c>
      <c r="I39" s="50">
        <v>0</v>
      </c>
      <c r="J39" s="85">
        <f>H39</f>
        <v>-4500.0000000000282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33" customFormat="1" ht="15.75" customHeight="1">
      <c r="A40" s="37">
        <v>43699</v>
      </c>
      <c r="B40" s="48" t="s">
        <v>691</v>
      </c>
      <c r="C40" s="48" t="s">
        <v>13</v>
      </c>
      <c r="D40" s="48" t="s">
        <v>54</v>
      </c>
      <c r="E40" s="49">
        <v>2048</v>
      </c>
      <c r="F40" s="49">
        <v>2041.65</v>
      </c>
      <c r="G40" s="49">
        <v>2037</v>
      </c>
      <c r="H40" s="50">
        <f>(E40-F40)*D40</f>
        <v>3174.9999999999545</v>
      </c>
      <c r="I40" s="50">
        <f>(F40-G40)*D40</f>
        <v>2325.0000000000455</v>
      </c>
      <c r="J40" s="51">
        <f>(H40+I40)</f>
        <v>5500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s="33" customFormat="1" ht="15.75" customHeight="1">
      <c r="A41" s="37">
        <v>43697</v>
      </c>
      <c r="B41" s="48" t="s">
        <v>162</v>
      </c>
      <c r="C41" s="48" t="s">
        <v>10</v>
      </c>
      <c r="D41" s="48" t="s">
        <v>64</v>
      </c>
      <c r="E41" s="49">
        <v>869</v>
      </c>
      <c r="F41" s="49">
        <v>873.9</v>
      </c>
      <c r="G41" s="49">
        <v>0</v>
      </c>
      <c r="H41" s="40">
        <f t="shared" ref="H41" si="33">(F41-E41)*D41</f>
        <v>2939.9999999999864</v>
      </c>
      <c r="I41" s="40">
        <v>0</v>
      </c>
      <c r="J41" s="40">
        <f t="shared" ref="J41" si="34">(H41+I41)</f>
        <v>2939.9999999999864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s="33" customFormat="1" ht="15.75" customHeight="1">
      <c r="A42" s="37">
        <v>43697</v>
      </c>
      <c r="B42" s="48" t="s">
        <v>206</v>
      </c>
      <c r="C42" s="48" t="s">
        <v>10</v>
      </c>
      <c r="D42" s="48" t="s">
        <v>39</v>
      </c>
      <c r="E42" s="49">
        <v>620</v>
      </c>
      <c r="F42" s="49">
        <v>621.85</v>
      </c>
      <c r="G42" s="49">
        <v>0</v>
      </c>
      <c r="H42" s="40">
        <f t="shared" ref="H42" si="35">(F42-E42)*D42</f>
        <v>2775.0000000000341</v>
      </c>
      <c r="I42" s="40">
        <v>0</v>
      </c>
      <c r="J42" s="40">
        <f t="shared" ref="J42" si="36">(H42+I42)</f>
        <v>2775.0000000000341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33" customFormat="1" ht="15.75" customHeight="1">
      <c r="A43" s="37">
        <v>43696</v>
      </c>
      <c r="B43" s="48" t="s">
        <v>162</v>
      </c>
      <c r="C43" s="48" t="s">
        <v>13</v>
      </c>
      <c r="D43" s="48" t="s">
        <v>64</v>
      </c>
      <c r="E43" s="49">
        <v>910</v>
      </c>
      <c r="F43" s="49">
        <v>904.95</v>
      </c>
      <c r="G43" s="49">
        <v>900.8</v>
      </c>
      <c r="H43" s="50">
        <f>(E43-F43)*D43</f>
        <v>3029.9999999999727</v>
      </c>
      <c r="I43" s="50">
        <f>(F43-G43)*D43</f>
        <v>2490.0000000000546</v>
      </c>
      <c r="J43" s="51">
        <f>(H43+I43)</f>
        <v>5520.0000000000273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33" customFormat="1" ht="15.75" customHeight="1">
      <c r="A44" s="37">
        <v>43696</v>
      </c>
      <c r="B44" s="48" t="s">
        <v>358</v>
      </c>
      <c r="C44" s="48" t="s">
        <v>10</v>
      </c>
      <c r="D44" s="48" t="s">
        <v>192</v>
      </c>
      <c r="E44" s="49">
        <v>325</v>
      </c>
      <c r="F44" s="49">
        <v>321.39999999999998</v>
      </c>
      <c r="G44" s="49">
        <v>0</v>
      </c>
      <c r="H44" s="50">
        <f>(F44-E44)*D44</f>
        <v>-4500.0000000000282</v>
      </c>
      <c r="I44" s="50">
        <v>0</v>
      </c>
      <c r="J44" s="85">
        <f>H44</f>
        <v>-4500.0000000000282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s="33" customFormat="1" ht="15.75" customHeight="1">
      <c r="A45" s="47">
        <v>43693</v>
      </c>
      <c r="B45" s="48" t="s">
        <v>206</v>
      </c>
      <c r="C45" s="48" t="s">
        <v>10</v>
      </c>
      <c r="D45" s="48" t="s">
        <v>39</v>
      </c>
      <c r="E45" s="49">
        <v>628</v>
      </c>
      <c r="F45" s="49">
        <v>628</v>
      </c>
      <c r="G45" s="49">
        <v>0</v>
      </c>
      <c r="H45" s="40">
        <f t="shared" ref="H45" si="37">(F45-E45)*D45</f>
        <v>0</v>
      </c>
      <c r="I45" s="40">
        <v>0</v>
      </c>
      <c r="J45" s="40">
        <f t="shared" ref="J45" si="38">(H45+I45)</f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s="33" customFormat="1" ht="15.75" customHeight="1">
      <c r="A46" s="47">
        <v>43693</v>
      </c>
      <c r="B46" s="48" t="s">
        <v>178</v>
      </c>
      <c r="C46" s="48" t="s">
        <v>10</v>
      </c>
      <c r="D46" s="48" t="s">
        <v>39</v>
      </c>
      <c r="E46" s="49">
        <v>386</v>
      </c>
      <c r="F46" s="49">
        <v>387.1</v>
      </c>
      <c r="G46" s="49">
        <v>0</v>
      </c>
      <c r="H46" s="40">
        <f t="shared" ref="H46" si="39">(F46-E46)*D46</f>
        <v>1650.0000000000341</v>
      </c>
      <c r="I46" s="40">
        <v>0</v>
      </c>
      <c r="J46" s="40">
        <f t="shared" ref="J46" si="40">(H46+I46)</f>
        <v>1650.0000000000341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s="33" customFormat="1" ht="15.75" customHeight="1">
      <c r="A47" s="47">
        <v>43693</v>
      </c>
      <c r="B47" s="48" t="s">
        <v>195</v>
      </c>
      <c r="C47" s="48" t="s">
        <v>10</v>
      </c>
      <c r="D47" s="48" t="s">
        <v>88</v>
      </c>
      <c r="E47" s="49">
        <v>275</v>
      </c>
      <c r="F47" s="49">
        <v>278</v>
      </c>
      <c r="G47" s="49">
        <v>280</v>
      </c>
      <c r="H47" s="40">
        <f t="shared" ref="H47" si="41">(F47-E47)*D47</f>
        <v>4800</v>
      </c>
      <c r="I47" s="41">
        <f t="shared" ref="I47" si="42">(G47-F47)*D47</f>
        <v>3200</v>
      </c>
      <c r="J47" s="40">
        <f t="shared" ref="J47" si="43">(H47+I47)</f>
        <v>8000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s="33" customFormat="1" ht="15.75" customHeight="1">
      <c r="A48" s="47">
        <v>43691</v>
      </c>
      <c r="B48" s="48" t="s">
        <v>18</v>
      </c>
      <c r="C48" s="48" t="s">
        <v>10</v>
      </c>
      <c r="D48" s="48" t="s">
        <v>22</v>
      </c>
      <c r="E48" s="49">
        <v>175.5</v>
      </c>
      <c r="F48" s="49">
        <v>174</v>
      </c>
      <c r="G48" s="49">
        <v>0</v>
      </c>
      <c r="H48" s="50">
        <f>(F48-E48)*D48</f>
        <v>-3900</v>
      </c>
      <c r="I48" s="50">
        <v>0</v>
      </c>
      <c r="J48" s="85">
        <f>H48</f>
        <v>-3900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1" s="33" customFormat="1" ht="15.75" customHeight="1">
      <c r="A49" s="47">
        <v>43690</v>
      </c>
      <c r="B49" s="48" t="s">
        <v>86</v>
      </c>
      <c r="C49" s="48" t="s">
        <v>10</v>
      </c>
      <c r="D49" s="48" t="s">
        <v>198</v>
      </c>
      <c r="E49" s="49">
        <v>1356</v>
      </c>
      <c r="F49" s="49">
        <v>1349</v>
      </c>
      <c r="G49" s="49">
        <v>0</v>
      </c>
      <c r="H49" s="50">
        <f>(F49-E49)*D49</f>
        <v>-3850</v>
      </c>
      <c r="I49" s="50">
        <v>0</v>
      </c>
      <c r="J49" s="85">
        <f>H49</f>
        <v>-3850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1" s="33" customFormat="1" ht="15.75" customHeight="1">
      <c r="A50" s="47">
        <v>43690</v>
      </c>
      <c r="B50" s="48" t="s">
        <v>242</v>
      </c>
      <c r="C50" s="48" t="s">
        <v>10</v>
      </c>
      <c r="D50" s="48" t="s">
        <v>544</v>
      </c>
      <c r="E50" s="49">
        <v>418.5</v>
      </c>
      <c r="F50" s="49">
        <v>421.45</v>
      </c>
      <c r="G50" s="49">
        <v>0</v>
      </c>
      <c r="H50" s="40">
        <f t="shared" ref="H50" si="44">(F50-E50)*D50</f>
        <v>4056.2499999999845</v>
      </c>
      <c r="I50" s="40">
        <v>0</v>
      </c>
      <c r="J50" s="40">
        <f t="shared" ref="J50" si="45">(H50+I50)</f>
        <v>4056.2499999999845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1" s="33" customFormat="1" ht="15.75" customHeight="1">
      <c r="A51" s="37">
        <v>43686</v>
      </c>
      <c r="B51" s="48" t="s">
        <v>772</v>
      </c>
      <c r="C51" s="48" t="s">
        <v>10</v>
      </c>
      <c r="D51" s="48" t="s">
        <v>115</v>
      </c>
      <c r="E51" s="49">
        <v>674</v>
      </c>
      <c r="F51" s="49">
        <v>676.3</v>
      </c>
      <c r="G51" s="49">
        <v>0</v>
      </c>
      <c r="H51" s="40">
        <f t="shared" ref="H51" si="46">(F51-E51)*D51</f>
        <v>2759.9999999999454</v>
      </c>
      <c r="I51" s="40">
        <v>0</v>
      </c>
      <c r="J51" s="40">
        <f t="shared" ref="J51" si="47">(H51+I51)</f>
        <v>2759.9999999999454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1" s="33" customFormat="1" ht="15.75" customHeight="1">
      <c r="A52" s="37">
        <v>43686</v>
      </c>
      <c r="B52" s="48" t="s">
        <v>206</v>
      </c>
      <c r="C52" s="48" t="s">
        <v>10</v>
      </c>
      <c r="D52" s="48" t="s">
        <v>39</v>
      </c>
      <c r="E52" s="49">
        <v>645.5</v>
      </c>
      <c r="F52" s="49">
        <v>647.29999999999995</v>
      </c>
      <c r="G52" s="49">
        <v>0</v>
      </c>
      <c r="H52" s="40">
        <f t="shared" ref="H52" si="48">(F52-E52)*D52</f>
        <v>2699.9999999999318</v>
      </c>
      <c r="I52" s="40">
        <v>0</v>
      </c>
      <c r="J52" s="40">
        <f t="shared" ref="J52" si="49">(H52+I52)</f>
        <v>2699.9999999999318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1" s="33" customFormat="1" ht="15.75" customHeight="1">
      <c r="A53" s="37">
        <v>43684</v>
      </c>
      <c r="B53" s="48" t="s">
        <v>773</v>
      </c>
      <c r="C53" s="48" t="s">
        <v>10</v>
      </c>
      <c r="D53" s="48" t="s">
        <v>54</v>
      </c>
      <c r="E53" s="49">
        <v>1301</v>
      </c>
      <c r="F53" s="49">
        <v>1292</v>
      </c>
      <c r="G53" s="49">
        <v>0</v>
      </c>
      <c r="H53" s="50">
        <f>(F53-E53)*D53</f>
        <v>-4500</v>
      </c>
      <c r="I53" s="50">
        <v>0</v>
      </c>
      <c r="J53" s="85">
        <f>H53</f>
        <v>-4500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1" s="33" customFormat="1" ht="15.75" customHeight="1">
      <c r="A54" s="37">
        <v>43684</v>
      </c>
      <c r="B54" s="48" t="s">
        <v>774</v>
      </c>
      <c r="C54" s="48" t="s">
        <v>10</v>
      </c>
      <c r="D54" s="48" t="s">
        <v>544</v>
      </c>
      <c r="E54" s="49">
        <v>413.75</v>
      </c>
      <c r="F54" s="49">
        <v>410.55</v>
      </c>
      <c r="G54" s="49">
        <v>0</v>
      </c>
      <c r="H54" s="50">
        <f>(F54-E54)*D54</f>
        <v>-4399.9999999999845</v>
      </c>
      <c r="I54" s="50">
        <v>0</v>
      </c>
      <c r="J54" s="85">
        <f>H54</f>
        <v>-4399.9999999999845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1" s="33" customFormat="1" ht="15.75" customHeight="1">
      <c r="A55" s="37">
        <v>43683</v>
      </c>
      <c r="B55" s="48" t="s">
        <v>257</v>
      </c>
      <c r="C55" s="48" t="s">
        <v>10</v>
      </c>
      <c r="D55" s="48" t="s">
        <v>258</v>
      </c>
      <c r="E55" s="49">
        <v>2204</v>
      </c>
      <c r="F55" s="49">
        <v>2212</v>
      </c>
      <c r="G55" s="49">
        <v>0</v>
      </c>
      <c r="H55" s="40">
        <f t="shared" ref="H55" si="50">(F55-E55)*D55</f>
        <v>2000</v>
      </c>
      <c r="I55" s="40">
        <v>0</v>
      </c>
      <c r="J55" s="40">
        <f t="shared" ref="J55" si="51">(H55+I55)</f>
        <v>2000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1" s="33" customFormat="1" ht="15.75" customHeight="1">
      <c r="A56" s="37">
        <v>43683</v>
      </c>
      <c r="B56" s="48" t="s">
        <v>691</v>
      </c>
      <c r="C56" s="48" t="s">
        <v>10</v>
      </c>
      <c r="D56" s="48" t="s">
        <v>54</v>
      </c>
      <c r="E56" s="49">
        <v>2169</v>
      </c>
      <c r="F56" s="49">
        <v>2174.9499999999998</v>
      </c>
      <c r="G56" s="49">
        <v>2180</v>
      </c>
      <c r="H56" s="40">
        <f t="shared" ref="H56" si="52">(F56-E56)*D56</f>
        <v>2974.9999999999091</v>
      </c>
      <c r="I56" s="41">
        <f t="shared" ref="I56" si="53">(G56-F56)*D56</f>
        <v>2525.0000000000909</v>
      </c>
      <c r="J56" s="40">
        <f t="shared" ref="J56" si="54">(H56+I56)</f>
        <v>5500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1" s="33" customFormat="1" ht="15.75" customHeight="1">
      <c r="A57" s="37">
        <v>43682</v>
      </c>
      <c r="B57" s="48" t="s">
        <v>759</v>
      </c>
      <c r="C57" s="48" t="s">
        <v>10</v>
      </c>
      <c r="D57" s="48" t="s">
        <v>54</v>
      </c>
      <c r="E57" s="49">
        <v>1192</v>
      </c>
      <c r="F57" s="49">
        <v>1197.95</v>
      </c>
      <c r="G57" s="49">
        <v>0</v>
      </c>
      <c r="H57" s="40">
        <f t="shared" ref="H57" si="55">(F57-E57)*D57</f>
        <v>2975.0000000000227</v>
      </c>
      <c r="I57" s="40">
        <v>0</v>
      </c>
      <c r="J57" s="40">
        <f t="shared" ref="J57" si="56">(H57+I57)</f>
        <v>2975.0000000000227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1" s="33" customFormat="1" ht="15.75" customHeight="1">
      <c r="A58" s="37">
        <v>43682</v>
      </c>
      <c r="B58" s="48" t="s">
        <v>758</v>
      </c>
      <c r="C58" s="48" t="s">
        <v>13</v>
      </c>
      <c r="D58" s="48" t="s">
        <v>11</v>
      </c>
      <c r="E58" s="49">
        <v>1364</v>
      </c>
      <c r="F58" s="49">
        <v>1356.85</v>
      </c>
      <c r="G58" s="49">
        <v>0</v>
      </c>
      <c r="H58" s="41">
        <f t="shared" ref="H58" si="57">(E58-F58)*D58</f>
        <v>2860.0000000000364</v>
      </c>
      <c r="I58" s="41">
        <v>0</v>
      </c>
      <c r="J58" s="40">
        <f>H58+I58</f>
        <v>2860.0000000000364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1" s="33" customFormat="1" ht="15.75" customHeight="1">
      <c r="A59" s="37">
        <v>43679</v>
      </c>
      <c r="B59" s="48" t="s">
        <v>178</v>
      </c>
      <c r="C59" s="48" t="s">
        <v>10</v>
      </c>
      <c r="D59" s="48" t="s">
        <v>39</v>
      </c>
      <c r="E59" s="49">
        <v>395</v>
      </c>
      <c r="F59" s="49">
        <v>396.95</v>
      </c>
      <c r="G59" s="49">
        <v>0</v>
      </c>
      <c r="H59" s="40">
        <f t="shared" ref="H59" si="58">(F59-E59)*D59</f>
        <v>2924.9999999999827</v>
      </c>
      <c r="I59" s="40">
        <v>0</v>
      </c>
      <c r="J59" s="40">
        <f t="shared" ref="J59" si="59">(H59+I59)</f>
        <v>2924.9999999999827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1" s="33" customFormat="1" ht="15.75" customHeight="1">
      <c r="A60" s="37">
        <v>43679</v>
      </c>
      <c r="B60" s="48" t="s">
        <v>166</v>
      </c>
      <c r="C60" s="48" t="s">
        <v>13</v>
      </c>
      <c r="D60" s="48" t="s">
        <v>115</v>
      </c>
      <c r="E60" s="49">
        <v>666</v>
      </c>
      <c r="F60" s="49">
        <v>669.75</v>
      </c>
      <c r="G60" s="49">
        <v>0</v>
      </c>
      <c r="H60" s="41">
        <f t="shared" ref="H60" si="60">(E60-F60)*D60</f>
        <v>-4500</v>
      </c>
      <c r="I60" s="41">
        <v>0</v>
      </c>
      <c r="J60" s="42">
        <f>H60+I60</f>
        <v>-4500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1" s="33" customFormat="1" ht="15.75" customHeight="1">
      <c r="A61" s="37">
        <v>43678</v>
      </c>
      <c r="B61" s="48" t="s">
        <v>184</v>
      </c>
      <c r="C61" s="48" t="s">
        <v>13</v>
      </c>
      <c r="D61" s="48" t="s">
        <v>115</v>
      </c>
      <c r="E61" s="49">
        <v>624</v>
      </c>
      <c r="F61" s="49">
        <v>624.20000000000005</v>
      </c>
      <c r="G61" s="49">
        <v>0</v>
      </c>
      <c r="H61" s="41">
        <f t="shared" ref="H61" si="61">(E61-F61)*D61</f>
        <v>-240.00000000005457</v>
      </c>
      <c r="I61" s="41">
        <v>0</v>
      </c>
      <c r="J61" s="42">
        <f>H61+I61</f>
        <v>-240.00000000005457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1" s="33" customFormat="1" ht="15.75" customHeight="1">
      <c r="A62" s="37">
        <v>43678</v>
      </c>
      <c r="B62" s="48" t="s">
        <v>242</v>
      </c>
      <c r="C62" s="48" t="s">
        <v>13</v>
      </c>
      <c r="D62" s="48" t="s">
        <v>544</v>
      </c>
      <c r="E62" s="49">
        <v>423</v>
      </c>
      <c r="F62" s="49">
        <v>420.65</v>
      </c>
      <c r="G62" s="49">
        <v>0</v>
      </c>
      <c r="H62" s="41">
        <f t="shared" ref="H62" si="62">(E62-F62)*D62</f>
        <v>3231.2500000000314</v>
      </c>
      <c r="I62" s="41">
        <v>0</v>
      </c>
      <c r="J62" s="40">
        <f>H62+I62</f>
        <v>3231.2500000000314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1" s="84" customFormat="1" ht="15.75" customHeight="1">
      <c r="A63" s="87" t="s">
        <v>751</v>
      </c>
      <c r="B63" s="87"/>
      <c r="C63" s="87"/>
      <c r="D63" s="87" t="s">
        <v>248</v>
      </c>
      <c r="E63" s="87"/>
      <c r="F63" s="87"/>
      <c r="G63" s="87"/>
      <c r="H63" s="87"/>
      <c r="I63" s="87"/>
      <c r="J63" s="56">
        <f>SUM(J8:J62)</f>
        <v>113432.5000000001</v>
      </c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</row>
    <row r="64" spans="1:31" s="62" customFormat="1" ht="15.75" customHeight="1">
      <c r="A64" s="74"/>
      <c r="B64" s="75"/>
      <c r="C64" s="75"/>
      <c r="D64" s="75"/>
      <c r="E64" s="76"/>
      <c r="F64" s="76"/>
      <c r="G64" s="76"/>
      <c r="H64" s="77"/>
      <c r="I64" s="77"/>
      <c r="J64" s="78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</row>
    <row r="65" spans="1:30" s="33" customFormat="1" ht="15.75" customHeight="1">
      <c r="A65" s="37">
        <v>43677</v>
      </c>
      <c r="B65" s="48" t="s">
        <v>69</v>
      </c>
      <c r="C65" s="48" t="s">
        <v>13</v>
      </c>
      <c r="D65" s="48" t="s">
        <v>71</v>
      </c>
      <c r="E65" s="49">
        <v>262.5</v>
      </c>
      <c r="F65" s="49">
        <v>264.5</v>
      </c>
      <c r="G65" s="49">
        <v>0</v>
      </c>
      <c r="H65" s="41">
        <f t="shared" ref="H65" si="63">(E65-F65)*D65</f>
        <v>-4200</v>
      </c>
      <c r="I65" s="41">
        <v>0</v>
      </c>
      <c r="J65" s="42">
        <f>H65+I65</f>
        <v>-4200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s="33" customFormat="1" ht="15.75" customHeight="1">
      <c r="A66" s="37">
        <v>43677</v>
      </c>
      <c r="B66" s="48" t="s">
        <v>108</v>
      </c>
      <c r="C66" s="48" t="s">
        <v>13</v>
      </c>
      <c r="D66" s="48" t="s">
        <v>110</v>
      </c>
      <c r="E66" s="49">
        <v>464</v>
      </c>
      <c r="F66" s="49">
        <v>461</v>
      </c>
      <c r="G66" s="49">
        <v>0</v>
      </c>
      <c r="H66" s="41">
        <f t="shared" ref="H66" si="64">(E66-F66)*D66</f>
        <v>3300</v>
      </c>
      <c r="I66" s="41">
        <v>0</v>
      </c>
      <c r="J66" s="40">
        <f>H66+I66</f>
        <v>3300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s="33" customFormat="1" ht="15.75" customHeight="1">
      <c r="A67" s="47">
        <v>43676</v>
      </c>
      <c r="B67" s="48" t="s">
        <v>166</v>
      </c>
      <c r="C67" s="48" t="s">
        <v>13</v>
      </c>
      <c r="D67" s="48" t="s">
        <v>115</v>
      </c>
      <c r="E67" s="49">
        <v>719</v>
      </c>
      <c r="F67" s="49">
        <v>715.8</v>
      </c>
      <c r="G67" s="49">
        <v>714.4</v>
      </c>
      <c r="H67" s="50">
        <f>(E67-F67)*D67</f>
        <v>3840.0000000000546</v>
      </c>
      <c r="I67" s="50">
        <f>(F67-G67)*D67</f>
        <v>1679.9999999999727</v>
      </c>
      <c r="J67" s="51">
        <f>(H67+I67)</f>
        <v>5520.0000000000273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s="33" customFormat="1" ht="15.75" customHeight="1">
      <c r="A68" s="47">
        <v>43676</v>
      </c>
      <c r="B68" s="48" t="s">
        <v>21</v>
      </c>
      <c r="C68" s="48" t="s">
        <v>13</v>
      </c>
      <c r="D68" s="48" t="s">
        <v>25</v>
      </c>
      <c r="E68" s="49">
        <v>336.5</v>
      </c>
      <c r="F68" s="49">
        <v>335.2</v>
      </c>
      <c r="G68" s="49">
        <v>334</v>
      </c>
      <c r="H68" s="50">
        <f>(E68-F68)*D68</f>
        <v>2860.000000000025</v>
      </c>
      <c r="I68" s="50">
        <f>(F68-G68)*D68</f>
        <v>2639.999999999975</v>
      </c>
      <c r="J68" s="51">
        <f>(H68+I68)</f>
        <v>5500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s="33" customFormat="1" ht="15.75" customHeight="1">
      <c r="A69" s="47">
        <v>43675</v>
      </c>
      <c r="B69" s="48" t="s">
        <v>257</v>
      </c>
      <c r="C69" s="48" t="s">
        <v>10</v>
      </c>
      <c r="D69" s="48" t="s">
        <v>258</v>
      </c>
      <c r="E69" s="49">
        <v>2251</v>
      </c>
      <c r="F69" s="49">
        <v>2247.4</v>
      </c>
      <c r="G69" s="49">
        <v>0</v>
      </c>
      <c r="H69" s="50">
        <f>(F69-E69)*D69</f>
        <v>-899.99999999997726</v>
      </c>
      <c r="I69" s="50">
        <v>0</v>
      </c>
      <c r="J69" s="85">
        <f>H69</f>
        <v>-899.99999999997726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s="33" customFormat="1" ht="15.75" customHeight="1">
      <c r="A70" s="47">
        <v>43675</v>
      </c>
      <c r="B70" s="48" t="s">
        <v>21</v>
      </c>
      <c r="C70" s="48" t="s">
        <v>13</v>
      </c>
      <c r="D70" s="48" t="s">
        <v>25</v>
      </c>
      <c r="E70" s="49">
        <v>331.5</v>
      </c>
      <c r="F70" s="49">
        <v>329.25</v>
      </c>
      <c r="G70" s="49">
        <v>329</v>
      </c>
      <c r="H70" s="50">
        <f>(E70-F70)*D70</f>
        <v>4950</v>
      </c>
      <c r="I70" s="50">
        <f>(F70-G70)*D70</f>
        <v>550</v>
      </c>
      <c r="J70" s="51">
        <f>(H70+I70)</f>
        <v>5500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33" customFormat="1" ht="15.75" customHeight="1">
      <c r="A71" s="37">
        <v>43672</v>
      </c>
      <c r="B71" s="48" t="s">
        <v>691</v>
      </c>
      <c r="C71" s="48" t="s">
        <v>10</v>
      </c>
      <c r="D71" s="48" t="s">
        <v>54</v>
      </c>
      <c r="E71" s="49">
        <v>2177</v>
      </c>
      <c r="F71" s="49">
        <v>2183.0500000000002</v>
      </c>
      <c r="G71" s="49">
        <v>0</v>
      </c>
      <c r="H71" s="40">
        <f t="shared" ref="H71" si="65">(F71-E71)*D71</f>
        <v>3025.0000000000909</v>
      </c>
      <c r="I71" s="40">
        <v>0</v>
      </c>
      <c r="J71" s="40">
        <f t="shared" ref="J71" si="66">(H71+I71)</f>
        <v>3025.0000000000909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33" customFormat="1" ht="15.75" customHeight="1">
      <c r="A72" s="37">
        <v>43672</v>
      </c>
      <c r="B72" s="48" t="s">
        <v>358</v>
      </c>
      <c r="C72" s="48" t="s">
        <v>10</v>
      </c>
      <c r="D72" s="48" t="s">
        <v>192</v>
      </c>
      <c r="E72" s="49">
        <v>303</v>
      </c>
      <c r="F72" s="49">
        <v>299.39999999999998</v>
      </c>
      <c r="G72" s="49">
        <v>0</v>
      </c>
      <c r="H72" s="40">
        <f t="shared" ref="H72" si="67">(F72-E72)*D72</f>
        <v>-4500.0000000000282</v>
      </c>
      <c r="I72" s="40">
        <v>0</v>
      </c>
      <c r="J72" s="42">
        <f t="shared" ref="J72" si="68">(H72+I72)</f>
        <v>-4500.0000000000282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33" customFormat="1" ht="15.75" customHeight="1">
      <c r="A73" s="37">
        <v>43671</v>
      </c>
      <c r="B73" s="48" t="s">
        <v>324</v>
      </c>
      <c r="C73" s="48" t="s">
        <v>13</v>
      </c>
      <c r="D73" s="48" t="s">
        <v>54</v>
      </c>
      <c r="E73" s="49">
        <v>1326</v>
      </c>
      <c r="F73" s="49">
        <v>1335</v>
      </c>
      <c r="G73" s="49">
        <v>0</v>
      </c>
      <c r="H73" s="41">
        <f t="shared" ref="H73" si="69">(E73-F73)*D73</f>
        <v>-4500</v>
      </c>
      <c r="I73" s="41">
        <v>0</v>
      </c>
      <c r="J73" s="42">
        <f>H73+I73</f>
        <v>-4500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33" customFormat="1" ht="15.75" customHeight="1">
      <c r="A74" s="37">
        <v>43671</v>
      </c>
      <c r="B74" s="48" t="s">
        <v>501</v>
      </c>
      <c r="C74" s="48" t="s">
        <v>13</v>
      </c>
      <c r="D74" s="48" t="s">
        <v>54</v>
      </c>
      <c r="E74" s="49">
        <v>1228</v>
      </c>
      <c r="F74" s="49">
        <v>1221.25</v>
      </c>
      <c r="G74" s="49">
        <v>1217</v>
      </c>
      <c r="H74" s="44">
        <f>SUM(E74-F74)*D74</f>
        <v>3375</v>
      </c>
      <c r="I74" s="44">
        <f>SUM(F74-G74)*D74</f>
        <v>2125</v>
      </c>
      <c r="J74" s="45">
        <f>SUM(H74+I74)</f>
        <v>5500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33" customFormat="1" ht="15.75" customHeight="1">
      <c r="A75" s="37">
        <v>43670</v>
      </c>
      <c r="B75" s="48" t="s">
        <v>691</v>
      </c>
      <c r="C75" s="48" t="s">
        <v>10</v>
      </c>
      <c r="D75" s="48" t="s">
        <v>54</v>
      </c>
      <c r="E75" s="49">
        <v>2194</v>
      </c>
      <c r="F75" s="49">
        <v>2199.85</v>
      </c>
      <c r="G75" s="49">
        <v>0</v>
      </c>
      <c r="H75" s="40">
        <f t="shared" ref="H75" si="70">(F75-E75)*D75</f>
        <v>2924.9999999999545</v>
      </c>
      <c r="I75" s="40">
        <v>0</v>
      </c>
      <c r="J75" s="40">
        <f t="shared" ref="J75" si="71">(H75+I75)</f>
        <v>2924.9999999999545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33" customFormat="1" ht="15.75" customHeight="1">
      <c r="A76" s="37">
        <v>43670</v>
      </c>
      <c r="B76" s="48" t="s">
        <v>144</v>
      </c>
      <c r="C76" s="48" t="s">
        <v>10</v>
      </c>
      <c r="D76" s="48" t="s">
        <v>192</v>
      </c>
      <c r="E76" s="49">
        <v>417</v>
      </c>
      <c r="F76" s="49">
        <v>417.4</v>
      </c>
      <c r="G76" s="49">
        <v>0</v>
      </c>
      <c r="H76" s="40">
        <f t="shared" ref="H76" si="72">(F76-E76)*D76</f>
        <v>499.99999999997158</v>
      </c>
      <c r="I76" s="40">
        <v>0</v>
      </c>
      <c r="J76" s="40">
        <f t="shared" ref="J76" si="73">(H76+I76)</f>
        <v>499.99999999997158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33" customFormat="1" ht="15.75" customHeight="1">
      <c r="A77" s="37">
        <v>43669</v>
      </c>
      <c r="B77" s="48" t="s">
        <v>69</v>
      </c>
      <c r="C77" s="48" t="s">
        <v>13</v>
      </c>
      <c r="D77" s="48" t="s">
        <v>71</v>
      </c>
      <c r="E77" s="49">
        <v>289.5</v>
      </c>
      <c r="F77" s="49">
        <v>292</v>
      </c>
      <c r="G77" s="49">
        <v>0</v>
      </c>
      <c r="H77" s="41">
        <f t="shared" ref="H77" si="74">(E77-F77)*D77</f>
        <v>-5250</v>
      </c>
      <c r="I77" s="41">
        <v>0</v>
      </c>
      <c r="J77" s="42">
        <f>H77+I77</f>
        <v>-5250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s="33" customFormat="1" ht="15.75" customHeight="1">
      <c r="A78" s="37">
        <v>43668</v>
      </c>
      <c r="B78" s="48" t="s">
        <v>162</v>
      </c>
      <c r="C78" s="48" t="s">
        <v>10</v>
      </c>
      <c r="D78" s="48" t="s">
        <v>64</v>
      </c>
      <c r="E78" s="49">
        <v>915</v>
      </c>
      <c r="F78" s="49">
        <v>909.55</v>
      </c>
      <c r="G78" s="49">
        <v>0</v>
      </c>
      <c r="H78" s="41">
        <f t="shared" ref="H78" si="75">(E78-F78)*D78</f>
        <v>3270.0000000000273</v>
      </c>
      <c r="I78" s="41">
        <v>0</v>
      </c>
      <c r="J78" s="40">
        <f>H78+I78</f>
        <v>3270.0000000000273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s="33" customFormat="1" ht="15.75" customHeight="1">
      <c r="A79" s="37">
        <v>43668</v>
      </c>
      <c r="B79" s="48" t="s">
        <v>699</v>
      </c>
      <c r="C79" s="48" t="s">
        <v>10</v>
      </c>
      <c r="D79" s="48" t="s">
        <v>115</v>
      </c>
      <c r="E79" s="49">
        <v>414</v>
      </c>
      <c r="F79" s="49">
        <v>410.25</v>
      </c>
      <c r="G79" s="49">
        <v>0</v>
      </c>
      <c r="H79" s="40">
        <f t="shared" ref="H79" si="76">(F79-E79)*D79</f>
        <v>-4500</v>
      </c>
      <c r="I79" s="40">
        <v>0</v>
      </c>
      <c r="J79" s="42">
        <f t="shared" ref="J79" si="77">(H79+I79)</f>
        <v>-4500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s="33" customFormat="1" ht="15.75" customHeight="1">
      <c r="A80" s="37">
        <v>43665</v>
      </c>
      <c r="B80" s="48" t="s">
        <v>20</v>
      </c>
      <c r="C80" s="48" t="s">
        <v>13</v>
      </c>
      <c r="D80" s="48" t="s">
        <v>112</v>
      </c>
      <c r="E80" s="49">
        <v>187</v>
      </c>
      <c r="F80" s="49">
        <v>186.05</v>
      </c>
      <c r="G80" s="49">
        <v>0</v>
      </c>
      <c r="H80" s="41">
        <f t="shared" ref="H80" si="78">(E80-F80)*D80</f>
        <v>2279.9999999999727</v>
      </c>
      <c r="I80" s="41">
        <v>0</v>
      </c>
      <c r="J80" s="40">
        <f>H80+I80</f>
        <v>2279.9999999999727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33" customFormat="1" ht="15.75" customHeight="1">
      <c r="A81" s="37">
        <v>43665</v>
      </c>
      <c r="B81" s="48" t="s">
        <v>727</v>
      </c>
      <c r="C81" s="48" t="s">
        <v>10</v>
      </c>
      <c r="D81" s="48" t="s">
        <v>258</v>
      </c>
      <c r="E81" s="49">
        <v>3300</v>
      </c>
      <c r="F81" s="49">
        <v>3312.45</v>
      </c>
      <c r="G81" s="49">
        <v>3322</v>
      </c>
      <c r="H81" s="40">
        <f t="shared" ref="H81" si="79">(F81-E81)*D81</f>
        <v>3112.4999999999545</v>
      </c>
      <c r="I81" s="41">
        <f t="shared" ref="I81" si="80">(G81-F81)*D81</f>
        <v>2387.5000000000455</v>
      </c>
      <c r="J81" s="40">
        <f t="shared" ref="J81" si="81">(H81+I81)</f>
        <v>5500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33" customFormat="1" ht="15.75" customHeight="1">
      <c r="A82" s="37">
        <v>43664</v>
      </c>
      <c r="B82" s="48" t="s">
        <v>166</v>
      </c>
      <c r="C82" s="48" t="s">
        <v>10</v>
      </c>
      <c r="D82" s="48" t="s">
        <v>115</v>
      </c>
      <c r="E82" s="49">
        <v>739.75</v>
      </c>
      <c r="F82" s="49">
        <v>744.35</v>
      </c>
      <c r="G82" s="49">
        <v>744.35</v>
      </c>
      <c r="H82" s="40">
        <f t="shared" ref="H82" si="82">(F82-E82)*D82</f>
        <v>5520.0000000000273</v>
      </c>
      <c r="I82" s="41">
        <f t="shared" ref="I82" si="83">(G82-F82)*D82</f>
        <v>0</v>
      </c>
      <c r="J82" s="40">
        <f t="shared" ref="J82" si="84">(H82+I82)</f>
        <v>5520.0000000000273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33" customFormat="1" ht="15.75" customHeight="1">
      <c r="A83" s="37">
        <v>43664</v>
      </c>
      <c r="B83" s="48" t="s">
        <v>501</v>
      </c>
      <c r="C83" s="48" t="s">
        <v>13</v>
      </c>
      <c r="D83" s="48" t="s">
        <v>54</v>
      </c>
      <c r="E83" s="49">
        <v>1217</v>
      </c>
      <c r="F83" s="49">
        <v>1226</v>
      </c>
      <c r="G83" s="49">
        <v>0</v>
      </c>
      <c r="H83" s="41">
        <f t="shared" ref="H83" si="85">(E83-F83)*D83</f>
        <v>-4500</v>
      </c>
      <c r="I83" s="41">
        <v>0</v>
      </c>
      <c r="J83" s="42">
        <f>H83+I83</f>
        <v>-4500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s="33" customFormat="1" ht="15.75" customHeight="1">
      <c r="A84" s="37">
        <v>43663</v>
      </c>
      <c r="B84" s="48" t="s">
        <v>271</v>
      </c>
      <c r="C84" s="48" t="s">
        <v>10</v>
      </c>
      <c r="D84" s="48" t="s">
        <v>64</v>
      </c>
      <c r="E84" s="49">
        <v>1458</v>
      </c>
      <c r="F84" s="49">
        <v>1467.2</v>
      </c>
      <c r="G84" s="49">
        <v>1467.2</v>
      </c>
      <c r="H84" s="40">
        <f t="shared" ref="H84" si="86">(F84-E84)*D84</f>
        <v>5520.0000000000273</v>
      </c>
      <c r="I84" s="41">
        <f t="shared" ref="I84" si="87">(G84-F84)*D84</f>
        <v>0</v>
      </c>
      <c r="J84" s="40">
        <f t="shared" ref="J84" si="88">(H84+I84)</f>
        <v>5520.0000000000273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s="33" customFormat="1" ht="15.75" customHeight="1">
      <c r="A85" s="37">
        <v>43663</v>
      </c>
      <c r="B85" s="48" t="s">
        <v>725</v>
      </c>
      <c r="C85" s="48" t="s">
        <v>13</v>
      </c>
      <c r="D85" s="48" t="s">
        <v>71</v>
      </c>
      <c r="E85" s="49">
        <v>295.5</v>
      </c>
      <c r="F85" s="49">
        <v>297.64999999999998</v>
      </c>
      <c r="G85" s="49">
        <v>0</v>
      </c>
      <c r="H85" s="41">
        <f t="shared" ref="H85" si="89">(E85-F85)*D85</f>
        <v>-4514.9999999999527</v>
      </c>
      <c r="I85" s="41">
        <v>0</v>
      </c>
      <c r="J85" s="42">
        <f>H85+I85</f>
        <v>-4514.9999999999527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s="33" customFormat="1" ht="15.75" customHeight="1">
      <c r="A86" s="37">
        <v>43662</v>
      </c>
      <c r="B86" s="48" t="s">
        <v>271</v>
      </c>
      <c r="C86" s="48" t="s">
        <v>10</v>
      </c>
      <c r="D86" s="48" t="s">
        <v>64</v>
      </c>
      <c r="E86" s="49">
        <v>1428</v>
      </c>
      <c r="F86" s="49">
        <v>1432.7</v>
      </c>
      <c r="G86" s="49">
        <v>0</v>
      </c>
      <c r="H86" s="40">
        <f t="shared" ref="H86" si="90">(F86-E86)*D86</f>
        <v>2820.0000000000273</v>
      </c>
      <c r="I86" s="40">
        <v>0</v>
      </c>
      <c r="J86" s="40">
        <f t="shared" ref="J86" si="91">(H86+I86)</f>
        <v>2820.0000000000273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s="33" customFormat="1" ht="15.75" customHeight="1">
      <c r="A87" s="37">
        <v>43662</v>
      </c>
      <c r="B87" s="48" t="s">
        <v>719</v>
      </c>
      <c r="C87" s="48" t="s">
        <v>13</v>
      </c>
      <c r="D87" s="48" t="s">
        <v>30</v>
      </c>
      <c r="E87" s="49">
        <v>132.1</v>
      </c>
      <c r="F87" s="49">
        <v>131.6</v>
      </c>
      <c r="G87" s="49">
        <v>0</v>
      </c>
      <c r="H87" s="41">
        <f t="shared" ref="H87" si="92">(E87-F87)*D87</f>
        <v>3000</v>
      </c>
      <c r="I87" s="41">
        <v>0</v>
      </c>
      <c r="J87" s="40">
        <f>H87+I87</f>
        <v>3000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s="33" customFormat="1" ht="15.75" customHeight="1">
      <c r="A88" s="37">
        <v>43661</v>
      </c>
      <c r="B88" s="48" t="s">
        <v>647</v>
      </c>
      <c r="C88" s="48" t="s">
        <v>13</v>
      </c>
      <c r="D88" s="48" t="s">
        <v>119</v>
      </c>
      <c r="E88" s="49">
        <v>780.9</v>
      </c>
      <c r="F88" s="49">
        <v>777.35</v>
      </c>
      <c r="G88" s="49">
        <v>0</v>
      </c>
      <c r="H88" s="41">
        <f t="shared" ref="H88" si="93">(E88-F88)*D88</f>
        <v>2839.9999999999636</v>
      </c>
      <c r="I88" s="41">
        <v>0</v>
      </c>
      <c r="J88" s="40">
        <f>H88+I88</f>
        <v>2839.9999999999636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s="33" customFormat="1" ht="15.75" customHeight="1">
      <c r="A89" s="37">
        <v>43661</v>
      </c>
      <c r="B89" s="48" t="s">
        <v>166</v>
      </c>
      <c r="C89" s="48" t="s">
        <v>13</v>
      </c>
      <c r="D89" s="48" t="s">
        <v>115</v>
      </c>
      <c r="E89" s="49">
        <v>751</v>
      </c>
      <c r="F89" s="49">
        <v>748.55</v>
      </c>
      <c r="G89" s="49">
        <v>0</v>
      </c>
      <c r="H89" s="41">
        <f t="shared" ref="H89" si="94">(E89-F89)*D89</f>
        <v>2940.0000000000546</v>
      </c>
      <c r="I89" s="41">
        <v>0</v>
      </c>
      <c r="J89" s="40">
        <f>H89+I89</f>
        <v>2940.0000000000546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s="33" customFormat="1" ht="15.75" customHeight="1">
      <c r="A90" s="37">
        <v>43658</v>
      </c>
      <c r="B90" s="48" t="s">
        <v>714</v>
      </c>
      <c r="C90" s="48" t="s">
        <v>10</v>
      </c>
      <c r="D90" s="48" t="s">
        <v>121</v>
      </c>
      <c r="E90" s="49">
        <v>282.5</v>
      </c>
      <c r="F90" s="49">
        <v>280.7</v>
      </c>
      <c r="G90" s="49">
        <v>0</v>
      </c>
      <c r="H90" s="40">
        <f t="shared" ref="H90" si="95">(F90-E90)*D90</f>
        <v>-4500.0000000000282</v>
      </c>
      <c r="I90" s="40">
        <v>0</v>
      </c>
      <c r="J90" s="42">
        <f t="shared" ref="J90" si="96">(H90+I90)</f>
        <v>-4500.0000000000282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s="33" customFormat="1" ht="15.75" customHeight="1">
      <c r="A91" s="37">
        <v>43658</v>
      </c>
      <c r="B91" s="48" t="s">
        <v>92</v>
      </c>
      <c r="C91" s="48" t="s">
        <v>13</v>
      </c>
      <c r="D91" s="48" t="s">
        <v>388</v>
      </c>
      <c r="E91" s="49">
        <v>119.5</v>
      </c>
      <c r="F91" s="49">
        <v>118.45</v>
      </c>
      <c r="G91" s="49">
        <v>0</v>
      </c>
      <c r="H91" s="41">
        <f t="shared" ref="H91" si="97">(E91-F91)*D91</f>
        <v>3464.9999999999905</v>
      </c>
      <c r="I91" s="41">
        <v>0</v>
      </c>
      <c r="J91" s="40">
        <f>H91+I91</f>
        <v>3464.9999999999905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33" customFormat="1" ht="15.75" customHeight="1">
      <c r="A92" s="37">
        <v>43657</v>
      </c>
      <c r="B92" s="48" t="s">
        <v>690</v>
      </c>
      <c r="C92" s="48" t="s">
        <v>13</v>
      </c>
      <c r="D92" s="48" t="s">
        <v>39</v>
      </c>
      <c r="E92" s="49">
        <v>621.15</v>
      </c>
      <c r="F92" s="49">
        <v>619</v>
      </c>
      <c r="G92" s="49">
        <v>0</v>
      </c>
      <c r="H92" s="41">
        <f t="shared" ref="H92" si="98">(E92-F92)*D92</f>
        <v>3224.9999999999659</v>
      </c>
      <c r="I92" s="41">
        <v>0</v>
      </c>
      <c r="J92" s="40">
        <f>H92+I92</f>
        <v>3224.9999999999659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s="33" customFormat="1" ht="15.75" customHeight="1">
      <c r="A93" s="37">
        <v>43657</v>
      </c>
      <c r="B93" s="48" t="s">
        <v>275</v>
      </c>
      <c r="C93" s="48" t="s">
        <v>13</v>
      </c>
      <c r="D93" s="48" t="s">
        <v>40</v>
      </c>
      <c r="E93" s="49">
        <v>716</v>
      </c>
      <c r="F93" s="49">
        <v>713.15</v>
      </c>
      <c r="G93" s="49">
        <v>710.5</v>
      </c>
      <c r="H93" s="44">
        <f>SUM(E93-F93)*D93</f>
        <v>2850.0000000000227</v>
      </c>
      <c r="I93" s="44">
        <f>SUM(F93-G93)*D93</f>
        <v>2649.9999999999773</v>
      </c>
      <c r="J93" s="45">
        <f>SUM(H93+I93)</f>
        <v>5500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s="33" customFormat="1" ht="15.75" customHeight="1">
      <c r="A94" s="37">
        <v>43656</v>
      </c>
      <c r="B94" s="48" t="s">
        <v>193</v>
      </c>
      <c r="C94" s="48" t="s">
        <v>10</v>
      </c>
      <c r="D94" s="48" t="s">
        <v>88</v>
      </c>
      <c r="E94" s="49">
        <v>229.6</v>
      </c>
      <c r="F94" s="49">
        <v>226.8</v>
      </c>
      <c r="G94" s="49">
        <v>0</v>
      </c>
      <c r="H94" s="40">
        <f t="shared" ref="H94" si="99">(F94-E94)*D94</f>
        <v>-4479.9999999999727</v>
      </c>
      <c r="I94" s="40">
        <v>0</v>
      </c>
      <c r="J94" s="42">
        <f t="shared" ref="J94" si="100">(H94+I94)</f>
        <v>-4479.9999999999727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s="33" customFormat="1" ht="15.75" customHeight="1">
      <c r="A95" s="37">
        <v>43656</v>
      </c>
      <c r="B95" s="48" t="s">
        <v>709</v>
      </c>
      <c r="C95" s="48" t="s">
        <v>13</v>
      </c>
      <c r="D95" s="48" t="s">
        <v>54</v>
      </c>
      <c r="E95" s="49">
        <v>1278</v>
      </c>
      <c r="F95" s="49">
        <v>1270.5999999999999</v>
      </c>
      <c r="G95" s="49">
        <v>0</v>
      </c>
      <c r="H95" s="41">
        <f t="shared" ref="H95" si="101">(E95-F95)*D95</f>
        <v>3700.0000000000455</v>
      </c>
      <c r="I95" s="41">
        <v>0</v>
      </c>
      <c r="J95" s="40">
        <f>H95+I95</f>
        <v>3700.0000000000455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s="33" customFormat="1" ht="15.75" customHeight="1">
      <c r="A96" s="37">
        <v>43655</v>
      </c>
      <c r="B96" s="48" t="s">
        <v>222</v>
      </c>
      <c r="C96" s="48" t="s">
        <v>13</v>
      </c>
      <c r="D96" s="48" t="s">
        <v>110</v>
      </c>
      <c r="E96" s="49">
        <v>390</v>
      </c>
      <c r="F96" s="49">
        <v>387.45</v>
      </c>
      <c r="G96" s="49">
        <v>385</v>
      </c>
      <c r="H96" s="44">
        <f>SUM(E96-F96)*D96</f>
        <v>2805.0000000000127</v>
      </c>
      <c r="I96" s="44">
        <f>SUM(F96-G96)*D96</f>
        <v>2694.9999999999873</v>
      </c>
      <c r="J96" s="45">
        <f>SUM(H96+I96)</f>
        <v>5500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1" s="33" customFormat="1" ht="15.75" customHeight="1">
      <c r="A97" s="37">
        <v>43655</v>
      </c>
      <c r="B97" s="48" t="s">
        <v>155</v>
      </c>
      <c r="C97" s="48" t="s">
        <v>13</v>
      </c>
      <c r="D97" s="48" t="s">
        <v>214</v>
      </c>
      <c r="E97" s="49">
        <v>161</v>
      </c>
      <c r="F97" s="49">
        <v>162.5</v>
      </c>
      <c r="G97" s="49">
        <v>0</v>
      </c>
      <c r="H97" s="41">
        <f t="shared" ref="H97" si="102">(E97-F97)*D97</f>
        <v>-4500</v>
      </c>
      <c r="I97" s="41">
        <v>0</v>
      </c>
      <c r="J97" s="42">
        <f>H97+I97</f>
        <v>-4500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1" s="33" customFormat="1" ht="15.75" customHeight="1">
      <c r="A98" s="37">
        <v>43654</v>
      </c>
      <c r="B98" s="48" t="s">
        <v>123</v>
      </c>
      <c r="C98" s="48" t="s">
        <v>13</v>
      </c>
      <c r="D98" s="48" t="s">
        <v>43</v>
      </c>
      <c r="E98" s="49">
        <v>202</v>
      </c>
      <c r="F98" s="49">
        <v>202.2</v>
      </c>
      <c r="G98" s="49">
        <v>0</v>
      </c>
      <c r="H98" s="41">
        <f t="shared" ref="H98" si="103">(E98-F98)*D98</f>
        <v>-799.99999999995453</v>
      </c>
      <c r="I98" s="41">
        <v>0</v>
      </c>
      <c r="J98" s="42">
        <f>H98+I98</f>
        <v>-799.99999999995453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1" s="33" customFormat="1" ht="15.75" customHeight="1">
      <c r="A99" s="37">
        <v>43654</v>
      </c>
      <c r="B99" s="48" t="s">
        <v>178</v>
      </c>
      <c r="C99" s="48" t="s">
        <v>13</v>
      </c>
      <c r="D99" s="48" t="s">
        <v>39</v>
      </c>
      <c r="E99" s="49">
        <v>384</v>
      </c>
      <c r="F99" s="49">
        <v>381.3</v>
      </c>
      <c r="G99" s="49">
        <v>380.3</v>
      </c>
      <c r="H99" s="44">
        <f>SUM(E99-F99)*D99</f>
        <v>4049.9999999999827</v>
      </c>
      <c r="I99" s="44">
        <f>SUM(F99-G99)*D99</f>
        <v>1500</v>
      </c>
      <c r="J99" s="45">
        <f>SUM(H99+I99)</f>
        <v>5549.9999999999827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1" s="33" customFormat="1" ht="15.75" customHeight="1">
      <c r="A100" s="37">
        <v>43651</v>
      </c>
      <c r="B100" s="48" t="s">
        <v>194</v>
      </c>
      <c r="C100" s="48" t="s">
        <v>10</v>
      </c>
      <c r="D100" s="48" t="s">
        <v>115</v>
      </c>
      <c r="E100" s="49">
        <v>643.5</v>
      </c>
      <c r="F100" s="49">
        <v>639.75</v>
      </c>
      <c r="G100" s="49">
        <v>0</v>
      </c>
      <c r="H100" s="40">
        <f t="shared" ref="H100" si="104">(F100-E100)*D100</f>
        <v>-4500</v>
      </c>
      <c r="I100" s="40">
        <v>0</v>
      </c>
      <c r="J100" s="42">
        <f t="shared" ref="J100" si="105">(H100+I100)</f>
        <v>-4500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1" s="33" customFormat="1" ht="15.75" customHeight="1">
      <c r="A101" s="37">
        <v>43651</v>
      </c>
      <c r="B101" s="48" t="s">
        <v>699</v>
      </c>
      <c r="C101" s="48" t="s">
        <v>13</v>
      </c>
      <c r="D101" s="48" t="s">
        <v>115</v>
      </c>
      <c r="E101" s="49">
        <v>425</v>
      </c>
      <c r="F101" s="49">
        <v>420.4</v>
      </c>
      <c r="G101" s="49">
        <v>420.4</v>
      </c>
      <c r="H101" s="44">
        <f>SUM(E101-F101)*D101</f>
        <v>5520.0000000000273</v>
      </c>
      <c r="I101" s="44">
        <f>SUM(F101-G101)*D101</f>
        <v>0</v>
      </c>
      <c r="J101" s="45">
        <f>SUM(H101+I101)</f>
        <v>5520.0000000000273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1" s="33" customFormat="1" ht="15.75" customHeight="1">
      <c r="A102" s="37">
        <v>43650</v>
      </c>
      <c r="B102" s="48" t="s">
        <v>304</v>
      </c>
      <c r="C102" s="48" t="s">
        <v>13</v>
      </c>
      <c r="D102" s="48" t="s">
        <v>24</v>
      </c>
      <c r="E102" s="49">
        <v>289</v>
      </c>
      <c r="F102" s="49">
        <v>291.25</v>
      </c>
      <c r="G102" s="49">
        <v>0</v>
      </c>
      <c r="H102" s="41">
        <f t="shared" ref="H102" si="106">(E102-F102)*D102</f>
        <v>-4500</v>
      </c>
      <c r="I102" s="41">
        <v>0</v>
      </c>
      <c r="J102" s="42">
        <f>H102+I102</f>
        <v>-4500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1" s="33" customFormat="1" ht="15.75" customHeight="1">
      <c r="A103" s="37">
        <v>43650</v>
      </c>
      <c r="B103" s="48" t="s">
        <v>690</v>
      </c>
      <c r="C103" s="48" t="s">
        <v>10</v>
      </c>
      <c r="D103" s="48" t="s">
        <v>39</v>
      </c>
      <c r="E103" s="49">
        <v>634</v>
      </c>
      <c r="F103" s="49">
        <v>631</v>
      </c>
      <c r="G103" s="49">
        <v>0</v>
      </c>
      <c r="H103" s="40">
        <f t="shared" ref="H103" si="107">(F103-E103)*D103</f>
        <v>-4500</v>
      </c>
      <c r="I103" s="40">
        <v>0</v>
      </c>
      <c r="J103" s="42">
        <f t="shared" ref="J103" si="108">(H103+I103)</f>
        <v>-4500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1" s="33" customFormat="1" ht="15.75" customHeight="1">
      <c r="A104" s="37">
        <v>43649</v>
      </c>
      <c r="B104" s="48" t="s">
        <v>35</v>
      </c>
      <c r="C104" s="48" t="s">
        <v>10</v>
      </c>
      <c r="D104" s="48" t="s">
        <v>30</v>
      </c>
      <c r="E104" s="49">
        <v>168.45</v>
      </c>
      <c r="F104" s="49">
        <v>167.75</v>
      </c>
      <c r="G104" s="49">
        <v>0</v>
      </c>
      <c r="H104" s="40">
        <f t="shared" ref="H104" si="109">(F104-E104)*D104</f>
        <v>-4199.9999999999318</v>
      </c>
      <c r="I104" s="40">
        <v>0</v>
      </c>
      <c r="J104" s="42">
        <f t="shared" ref="J104" si="110">(H104+I104)</f>
        <v>-4199.9999999999318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1" s="33" customFormat="1" ht="15.75" customHeight="1">
      <c r="A105" s="37">
        <v>43649</v>
      </c>
      <c r="B105" s="48" t="s">
        <v>693</v>
      </c>
      <c r="C105" s="48" t="s">
        <v>10</v>
      </c>
      <c r="D105" s="48" t="s">
        <v>694</v>
      </c>
      <c r="E105" s="49">
        <v>1572</v>
      </c>
      <c r="F105" s="49">
        <v>1570.5</v>
      </c>
      <c r="G105" s="49">
        <v>0</v>
      </c>
      <c r="H105" s="40">
        <f t="shared" ref="H105" si="111">(F105-E105)*D105</f>
        <v>-562.5</v>
      </c>
      <c r="I105" s="40">
        <v>0</v>
      </c>
      <c r="J105" s="42">
        <f t="shared" ref="J105" si="112">(H105+I105)</f>
        <v>-562.5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1" s="33" customFormat="1" ht="15.75" customHeight="1">
      <c r="A106" s="37">
        <v>43648</v>
      </c>
      <c r="B106" s="48" t="s">
        <v>691</v>
      </c>
      <c r="C106" s="48" t="s">
        <v>10</v>
      </c>
      <c r="D106" s="48" t="s">
        <v>54</v>
      </c>
      <c r="E106" s="49">
        <v>2260</v>
      </c>
      <c r="F106" s="49">
        <v>2266.15</v>
      </c>
      <c r="G106" s="49">
        <v>0</v>
      </c>
      <c r="H106" s="40">
        <f t="shared" ref="H106" si="113">(F106-E106)*D106</f>
        <v>3075.0000000000455</v>
      </c>
      <c r="I106" s="40">
        <v>0</v>
      </c>
      <c r="J106" s="40">
        <f t="shared" ref="J106" si="114">(H106+I106)</f>
        <v>3075.0000000000455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1" s="33" customFormat="1" ht="15.75" customHeight="1">
      <c r="A107" s="37">
        <v>43648</v>
      </c>
      <c r="B107" s="48" t="s">
        <v>690</v>
      </c>
      <c r="C107" s="48" t="s">
        <v>13</v>
      </c>
      <c r="D107" s="48" t="s">
        <v>39</v>
      </c>
      <c r="E107" s="49">
        <v>637</v>
      </c>
      <c r="F107" s="49">
        <v>634.45000000000005</v>
      </c>
      <c r="G107" s="49">
        <v>0</v>
      </c>
      <c r="H107" s="41">
        <f t="shared" ref="H107" si="115">(E107-F107)*D107</f>
        <v>3824.9999999999318</v>
      </c>
      <c r="I107" s="41">
        <v>0</v>
      </c>
      <c r="J107" s="40">
        <f>H107+I107</f>
        <v>3824.9999999999318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1" s="33" customFormat="1" ht="15.75" customHeight="1">
      <c r="A108" s="37">
        <v>43647</v>
      </c>
      <c r="B108" s="48" t="s">
        <v>688</v>
      </c>
      <c r="C108" s="48" t="s">
        <v>10</v>
      </c>
      <c r="D108" s="48" t="s">
        <v>258</v>
      </c>
      <c r="E108" s="49">
        <v>2867</v>
      </c>
      <c r="F108" s="49">
        <v>2865.5</v>
      </c>
      <c r="G108" s="49">
        <v>0</v>
      </c>
      <c r="H108" s="40">
        <f t="shared" ref="H108" si="116">(F108-E108)*D108</f>
        <v>-375</v>
      </c>
      <c r="I108" s="40">
        <v>0</v>
      </c>
      <c r="J108" s="42">
        <f t="shared" ref="J108" si="117">(H108+I108)</f>
        <v>-375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1" s="33" customFormat="1" ht="15.75" customHeight="1">
      <c r="A109" s="37">
        <v>43647</v>
      </c>
      <c r="B109" s="48" t="s">
        <v>128</v>
      </c>
      <c r="C109" s="48" t="s">
        <v>13</v>
      </c>
      <c r="D109" s="48" t="s">
        <v>24</v>
      </c>
      <c r="E109" s="49">
        <v>274</v>
      </c>
      <c r="F109" s="49">
        <v>271.25</v>
      </c>
      <c r="G109" s="49">
        <v>0</v>
      </c>
      <c r="H109" s="41">
        <f t="shared" ref="H109" si="118">(E109-F109)*D109</f>
        <v>5500</v>
      </c>
      <c r="I109" s="41">
        <v>0</v>
      </c>
      <c r="J109" s="40">
        <f>H109+I109</f>
        <v>5500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1" s="84" customFormat="1" ht="15.75" customHeight="1">
      <c r="A110" s="87" t="s">
        <v>687</v>
      </c>
      <c r="B110" s="87"/>
      <c r="C110" s="87"/>
      <c r="D110" s="87" t="s">
        <v>248</v>
      </c>
      <c r="E110" s="87"/>
      <c r="F110" s="87"/>
      <c r="G110" s="87"/>
      <c r="H110" s="87"/>
      <c r="I110" s="87"/>
      <c r="J110" s="56">
        <f>SUM(J65:J109)</f>
        <v>44537.500000000284</v>
      </c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</row>
    <row r="111" spans="1:31" s="62" customFormat="1" ht="15.75" customHeight="1">
      <c r="A111" s="59"/>
      <c r="B111" s="63"/>
      <c r="C111" s="63"/>
      <c r="D111" s="63"/>
      <c r="E111" s="63"/>
      <c r="F111" s="63"/>
      <c r="G111" s="63"/>
      <c r="H111" s="59"/>
      <c r="I111" s="59"/>
      <c r="J111" s="60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</row>
    <row r="112" spans="1:31" s="33" customFormat="1" ht="15.75" customHeight="1">
      <c r="A112" s="37">
        <v>43644</v>
      </c>
      <c r="B112" s="48" t="s">
        <v>92</v>
      </c>
      <c r="C112" s="48" t="s">
        <v>10</v>
      </c>
      <c r="D112" s="48" t="s">
        <v>388</v>
      </c>
      <c r="E112" s="49">
        <v>124.5</v>
      </c>
      <c r="F112" s="49">
        <v>123</v>
      </c>
      <c r="G112" s="49">
        <v>0</v>
      </c>
      <c r="H112" s="40">
        <f t="shared" ref="H112" si="119">(F112-E112)*D112</f>
        <v>-4950</v>
      </c>
      <c r="I112" s="40">
        <v>0</v>
      </c>
      <c r="J112" s="42">
        <f t="shared" ref="J112" si="120">(H112+I112)</f>
        <v>-4950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s="33" customFormat="1" ht="15.75" customHeight="1">
      <c r="A113" s="37">
        <v>43644</v>
      </c>
      <c r="B113" s="48" t="s">
        <v>536</v>
      </c>
      <c r="C113" s="48" t="s">
        <v>10</v>
      </c>
      <c r="D113" s="48" t="s">
        <v>43</v>
      </c>
      <c r="E113" s="49">
        <v>156</v>
      </c>
      <c r="F113" s="49">
        <v>154.9</v>
      </c>
      <c r="G113" s="49">
        <v>0</v>
      </c>
      <c r="H113" s="40">
        <f t="shared" ref="H113" si="121">(F113-E113)*D113</f>
        <v>-4399.9999999999773</v>
      </c>
      <c r="I113" s="40">
        <v>0</v>
      </c>
      <c r="J113" s="42">
        <f t="shared" ref="J113" si="122">(H113+I113)</f>
        <v>-4399.9999999999773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s="33" customFormat="1" ht="15.75" customHeight="1">
      <c r="A114" s="37">
        <v>43643</v>
      </c>
      <c r="B114" s="48" t="s">
        <v>187</v>
      </c>
      <c r="C114" s="48" t="s">
        <v>10</v>
      </c>
      <c r="D114" s="48" t="s">
        <v>56</v>
      </c>
      <c r="E114" s="49">
        <v>773.5</v>
      </c>
      <c r="F114" s="49">
        <v>767</v>
      </c>
      <c r="G114" s="49">
        <v>0</v>
      </c>
      <c r="H114" s="40">
        <f t="shared" ref="H114" si="123">(F114-E114)*D114</f>
        <v>-4550</v>
      </c>
      <c r="I114" s="40">
        <v>0</v>
      </c>
      <c r="J114" s="42">
        <f t="shared" ref="J114" si="124">(H114+I114)</f>
        <v>-4550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s="33" customFormat="1" ht="15.75" customHeight="1">
      <c r="A115" s="37">
        <v>43643</v>
      </c>
      <c r="B115" s="48" t="s">
        <v>252</v>
      </c>
      <c r="C115" s="48" t="s">
        <v>10</v>
      </c>
      <c r="D115" s="48" t="s">
        <v>32</v>
      </c>
      <c r="E115" s="49">
        <v>505.5</v>
      </c>
      <c r="F115" s="49">
        <v>500.3</v>
      </c>
      <c r="G115" s="49">
        <v>0</v>
      </c>
      <c r="H115" s="40">
        <f t="shared" ref="H115" si="125">(F115-E115)*D115</f>
        <v>-5517.199999999988</v>
      </c>
      <c r="I115" s="40">
        <v>0</v>
      </c>
      <c r="J115" s="42">
        <f t="shared" ref="J115" si="126">(H115+I115)</f>
        <v>-5517.199999999988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s="33" customFormat="1" ht="15.75" customHeight="1">
      <c r="A116" s="37">
        <v>43642</v>
      </c>
      <c r="B116" s="48" t="s">
        <v>147</v>
      </c>
      <c r="C116" s="48" t="s">
        <v>10</v>
      </c>
      <c r="D116" s="48" t="s">
        <v>16</v>
      </c>
      <c r="E116" s="49">
        <v>148.5</v>
      </c>
      <c r="F116" s="49">
        <v>150.19999999999999</v>
      </c>
      <c r="G116" s="49">
        <v>151</v>
      </c>
      <c r="H116" s="40">
        <f t="shared" ref="H116:H117" si="127">(F116-E116)*D116</f>
        <v>3824.9999999999745</v>
      </c>
      <c r="I116" s="41">
        <f t="shared" ref="I116:I117" si="128">(G116-F116)*D116</f>
        <v>1800.0000000000255</v>
      </c>
      <c r="J116" s="40">
        <f t="shared" ref="J116:J117" si="129">(H116+I116)</f>
        <v>5625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s="33" customFormat="1" ht="15.75" customHeight="1">
      <c r="A117" s="37">
        <v>43642</v>
      </c>
      <c r="B117" s="48" t="s">
        <v>132</v>
      </c>
      <c r="C117" s="48" t="s">
        <v>10</v>
      </c>
      <c r="D117" s="48" t="s">
        <v>64</v>
      </c>
      <c r="E117" s="49">
        <v>949</v>
      </c>
      <c r="F117" s="49">
        <v>954.8</v>
      </c>
      <c r="G117" s="49">
        <v>958.2</v>
      </c>
      <c r="H117" s="40">
        <f t="shared" si="127"/>
        <v>3479.9999999999727</v>
      </c>
      <c r="I117" s="41">
        <f t="shared" si="128"/>
        <v>2040.0000000000546</v>
      </c>
      <c r="J117" s="40">
        <f t="shared" si="129"/>
        <v>5520.0000000000273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s="33" customFormat="1" ht="15.75" customHeight="1">
      <c r="A118" s="37">
        <v>43642</v>
      </c>
      <c r="B118" s="48" t="s">
        <v>166</v>
      </c>
      <c r="C118" s="48" t="s">
        <v>13</v>
      </c>
      <c r="D118" s="48" t="s">
        <v>115</v>
      </c>
      <c r="E118" s="49">
        <v>790</v>
      </c>
      <c r="F118" s="49">
        <v>794</v>
      </c>
      <c r="G118" s="49">
        <v>0</v>
      </c>
      <c r="H118" s="41">
        <f t="shared" ref="H118" si="130">(E118-F118)*D118</f>
        <v>-4800</v>
      </c>
      <c r="I118" s="41">
        <v>0</v>
      </c>
      <c r="J118" s="42">
        <f>H118+I118</f>
        <v>-4800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s="33" customFormat="1" ht="15.75" customHeight="1">
      <c r="A119" s="37">
        <v>43641</v>
      </c>
      <c r="B119" s="48" t="s">
        <v>152</v>
      </c>
      <c r="C119" s="48" t="s">
        <v>10</v>
      </c>
      <c r="D119" s="48" t="s">
        <v>110</v>
      </c>
      <c r="E119" s="49">
        <v>414</v>
      </c>
      <c r="F119" s="49">
        <v>415.5</v>
      </c>
      <c r="G119" s="49">
        <v>0</v>
      </c>
      <c r="H119" s="40">
        <f t="shared" ref="H119:H120" si="131">(F119-E119)*D119</f>
        <v>1650</v>
      </c>
      <c r="I119" s="40">
        <v>0</v>
      </c>
      <c r="J119" s="40">
        <f t="shared" ref="J119:J120" si="132">(H119+I119)</f>
        <v>1650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s="33" customFormat="1" ht="15.75" customHeight="1">
      <c r="A120" s="37">
        <v>43641</v>
      </c>
      <c r="B120" s="48" t="s">
        <v>96</v>
      </c>
      <c r="C120" s="48" t="s">
        <v>10</v>
      </c>
      <c r="D120" s="48" t="s">
        <v>25</v>
      </c>
      <c r="E120" s="49">
        <v>258.75</v>
      </c>
      <c r="F120" s="39">
        <v>258.75</v>
      </c>
      <c r="G120" s="49">
        <v>0</v>
      </c>
      <c r="H120" s="40">
        <f t="shared" si="131"/>
        <v>0</v>
      </c>
      <c r="I120" s="40">
        <v>0</v>
      </c>
      <c r="J120" s="40">
        <f t="shared" si="132"/>
        <v>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s="33" customFormat="1" ht="15.75" customHeight="1">
      <c r="A121" s="37">
        <v>43640</v>
      </c>
      <c r="B121" s="48" t="s">
        <v>304</v>
      </c>
      <c r="C121" s="48" t="s">
        <v>10</v>
      </c>
      <c r="D121" s="48" t="s">
        <v>24</v>
      </c>
      <c r="E121" s="49">
        <v>273.5</v>
      </c>
      <c r="F121" s="49">
        <v>274.60000000000002</v>
      </c>
      <c r="G121" s="49">
        <v>0</v>
      </c>
      <c r="H121" s="40">
        <f t="shared" ref="H121" si="133">(F121-E121)*D121</f>
        <v>2200.0000000000455</v>
      </c>
      <c r="I121" s="40">
        <v>0</v>
      </c>
      <c r="J121" s="40">
        <f t="shared" ref="J121" si="134">(H121+I121)</f>
        <v>2200.0000000000455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s="33" customFormat="1" ht="15.75" customHeight="1">
      <c r="A122" s="37">
        <v>43640</v>
      </c>
      <c r="B122" s="48" t="s">
        <v>152</v>
      </c>
      <c r="C122" s="48" t="s">
        <v>13</v>
      </c>
      <c r="D122" s="48" t="s">
        <v>110</v>
      </c>
      <c r="E122" s="49">
        <v>405</v>
      </c>
      <c r="F122" s="49">
        <v>404</v>
      </c>
      <c r="G122" s="49">
        <v>0</v>
      </c>
      <c r="H122" s="41">
        <f t="shared" ref="H122" si="135">(E122-F122)*D122</f>
        <v>1100</v>
      </c>
      <c r="I122" s="41">
        <v>0</v>
      </c>
      <c r="J122" s="40">
        <f>H122+I122</f>
        <v>1100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s="33" customFormat="1" ht="15.75" customHeight="1">
      <c r="A123" s="37">
        <v>43637</v>
      </c>
      <c r="B123" s="48" t="s">
        <v>82</v>
      </c>
      <c r="C123" s="48" t="s">
        <v>10</v>
      </c>
      <c r="D123" s="48" t="s">
        <v>16</v>
      </c>
      <c r="E123" s="49">
        <v>260</v>
      </c>
      <c r="F123" s="49">
        <v>263</v>
      </c>
      <c r="G123" s="49">
        <v>0</v>
      </c>
      <c r="H123" s="40">
        <f t="shared" ref="H123" si="136">(F123-E123)*D123</f>
        <v>6750</v>
      </c>
      <c r="I123" s="40">
        <v>0</v>
      </c>
      <c r="J123" s="40">
        <f t="shared" ref="J123" si="137">(H123+I123)</f>
        <v>6750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s="33" customFormat="1" ht="15.75" customHeight="1">
      <c r="A124" s="37">
        <v>43637</v>
      </c>
      <c r="B124" s="48" t="s">
        <v>167</v>
      </c>
      <c r="C124" s="48" t="s">
        <v>13</v>
      </c>
      <c r="D124" s="48" t="s">
        <v>110</v>
      </c>
      <c r="E124" s="49">
        <v>535</v>
      </c>
      <c r="F124" s="49">
        <v>540</v>
      </c>
      <c r="G124" s="49">
        <v>0</v>
      </c>
      <c r="H124" s="41">
        <f t="shared" ref="H124" si="138">(E124-F124)*D124</f>
        <v>-5500</v>
      </c>
      <c r="I124" s="41">
        <v>0</v>
      </c>
      <c r="J124" s="42">
        <f>H124+I124</f>
        <v>-5500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s="33" customFormat="1" ht="15.75" customHeight="1">
      <c r="A125" s="37">
        <v>43636</v>
      </c>
      <c r="B125" s="48" t="s">
        <v>275</v>
      </c>
      <c r="C125" s="48" t="s">
        <v>10</v>
      </c>
      <c r="D125" s="48" t="s">
        <v>40</v>
      </c>
      <c r="E125" s="49">
        <v>787</v>
      </c>
      <c r="F125" s="49">
        <v>782</v>
      </c>
      <c r="G125" s="49">
        <v>0</v>
      </c>
      <c r="H125" s="40">
        <f t="shared" ref="H125" si="139">(F125-E125)*D125</f>
        <v>-5000</v>
      </c>
      <c r="I125" s="40">
        <v>0</v>
      </c>
      <c r="J125" s="42">
        <f t="shared" ref="J125" si="140">(H125+I125)</f>
        <v>-5000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s="33" customFormat="1" ht="15.75" customHeight="1">
      <c r="A126" s="37">
        <v>43635</v>
      </c>
      <c r="B126" s="48" t="s">
        <v>57</v>
      </c>
      <c r="C126" s="48" t="s">
        <v>13</v>
      </c>
      <c r="D126" s="48" t="s">
        <v>34</v>
      </c>
      <c r="E126" s="49">
        <v>383</v>
      </c>
      <c r="F126" s="49">
        <v>381</v>
      </c>
      <c r="G126" s="49">
        <v>380</v>
      </c>
      <c r="H126" s="44">
        <f>SUM(E126-F126)*D126</f>
        <v>3600</v>
      </c>
      <c r="I126" s="44">
        <f>SUM(F126-G126)*D126</f>
        <v>1800</v>
      </c>
      <c r="J126" s="45">
        <f>SUM(H126+I126)</f>
        <v>5400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s="33" customFormat="1" ht="15.75" customHeight="1">
      <c r="A127" s="37">
        <v>43635</v>
      </c>
      <c r="B127" s="48" t="s">
        <v>242</v>
      </c>
      <c r="C127" s="48" t="s">
        <v>10</v>
      </c>
      <c r="D127" s="48" t="s">
        <v>544</v>
      </c>
      <c r="E127" s="49">
        <v>423.5</v>
      </c>
      <c r="F127" s="49">
        <v>425.55</v>
      </c>
      <c r="G127" s="49">
        <v>0</v>
      </c>
      <c r="H127" s="40">
        <f t="shared" ref="H127" si="141">(F127-E127)*D127</f>
        <v>2818.7500000000155</v>
      </c>
      <c r="I127" s="40">
        <v>0</v>
      </c>
      <c r="J127" s="40">
        <f t="shared" ref="J127" si="142">(H127+I127)</f>
        <v>2818.7500000000155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s="33" customFormat="1" ht="15.75" customHeight="1">
      <c r="A128" s="37">
        <v>43634</v>
      </c>
      <c r="B128" s="48" t="s">
        <v>263</v>
      </c>
      <c r="C128" s="48" t="s">
        <v>13</v>
      </c>
      <c r="D128" s="48" t="s">
        <v>40</v>
      </c>
      <c r="E128" s="49">
        <v>627.25</v>
      </c>
      <c r="F128" s="49">
        <v>624.5</v>
      </c>
      <c r="G128" s="49">
        <v>621.5</v>
      </c>
      <c r="H128" s="44">
        <f>SUM(E128-F128)*D128</f>
        <v>2750</v>
      </c>
      <c r="I128" s="44">
        <f>SUM(F128-G128)*D128</f>
        <v>3000</v>
      </c>
      <c r="J128" s="45">
        <f>SUM(H128+I128)</f>
        <v>5750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s="33" customFormat="1" ht="15.75" customHeight="1">
      <c r="A129" s="37">
        <v>43633</v>
      </c>
      <c r="B129" s="48" t="s">
        <v>274</v>
      </c>
      <c r="C129" s="48" t="s">
        <v>13</v>
      </c>
      <c r="D129" s="48" t="s">
        <v>226</v>
      </c>
      <c r="E129" s="49">
        <v>236</v>
      </c>
      <c r="F129" s="49">
        <v>235</v>
      </c>
      <c r="G129" s="49">
        <v>0</v>
      </c>
      <c r="H129" s="41">
        <f t="shared" ref="H129" si="143">(E129-F129)*D129</f>
        <v>3200</v>
      </c>
      <c r="I129" s="41">
        <v>0</v>
      </c>
      <c r="J129" s="40">
        <f>H129+I129</f>
        <v>3200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s="33" customFormat="1" ht="15.75" customHeight="1">
      <c r="A130" s="37">
        <v>43633</v>
      </c>
      <c r="B130" s="48" t="s">
        <v>184</v>
      </c>
      <c r="C130" s="48" t="s">
        <v>13</v>
      </c>
      <c r="D130" s="48" t="s">
        <v>115</v>
      </c>
      <c r="E130" s="49">
        <v>740.5</v>
      </c>
      <c r="F130" s="49">
        <v>737.5</v>
      </c>
      <c r="G130" s="49">
        <v>0</v>
      </c>
      <c r="H130" s="41">
        <f t="shared" ref="H130" si="144">(E130-F130)*D130</f>
        <v>3600</v>
      </c>
      <c r="I130" s="41">
        <v>0</v>
      </c>
      <c r="J130" s="40">
        <f>H130+I130</f>
        <v>3600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s="33" customFormat="1" ht="15.75" customHeight="1">
      <c r="A131" s="37">
        <v>43630</v>
      </c>
      <c r="B131" s="48" t="s">
        <v>236</v>
      </c>
      <c r="C131" s="48" t="s">
        <v>13</v>
      </c>
      <c r="D131" s="48" t="s">
        <v>115</v>
      </c>
      <c r="E131" s="49">
        <v>457</v>
      </c>
      <c r="F131" s="39">
        <v>457</v>
      </c>
      <c r="G131" s="49">
        <v>0</v>
      </c>
      <c r="H131" s="41">
        <f t="shared" ref="H131" si="145">(E131-F131)*D131</f>
        <v>0</v>
      </c>
      <c r="I131" s="41">
        <v>0</v>
      </c>
      <c r="J131" s="40">
        <f>H131+I131</f>
        <v>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s="33" customFormat="1" ht="15.75" customHeight="1">
      <c r="A132" s="37">
        <v>43630</v>
      </c>
      <c r="B132" s="48" t="s">
        <v>206</v>
      </c>
      <c r="C132" s="48" t="s">
        <v>13</v>
      </c>
      <c r="D132" s="48" t="s">
        <v>39</v>
      </c>
      <c r="E132" s="49">
        <v>643.5</v>
      </c>
      <c r="F132" s="49">
        <v>646</v>
      </c>
      <c r="G132" s="49">
        <v>0</v>
      </c>
      <c r="H132" s="41">
        <f t="shared" ref="H132" si="146">(E132-F132)*D132</f>
        <v>-3750</v>
      </c>
      <c r="I132" s="41">
        <v>0</v>
      </c>
      <c r="J132" s="42">
        <f>H132+I132</f>
        <v>-3750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s="33" customFormat="1" ht="15.75" customHeight="1">
      <c r="A133" s="37">
        <v>43630</v>
      </c>
      <c r="B133" s="48" t="s">
        <v>654</v>
      </c>
      <c r="C133" s="48" t="s">
        <v>13</v>
      </c>
      <c r="D133" s="48" t="s">
        <v>119</v>
      </c>
      <c r="E133" s="49">
        <v>797</v>
      </c>
      <c r="F133" s="49">
        <v>793</v>
      </c>
      <c r="G133" s="49">
        <v>788</v>
      </c>
      <c r="H133" s="44">
        <f>SUM(E133-F133)*D133</f>
        <v>3200</v>
      </c>
      <c r="I133" s="44">
        <f>SUM(F133-G133)*D133</f>
        <v>4000</v>
      </c>
      <c r="J133" s="45">
        <f>SUM(H133+I133)</f>
        <v>7200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s="33" customFormat="1" ht="15.75" customHeight="1">
      <c r="A134" s="37">
        <v>43630</v>
      </c>
      <c r="B134" s="48" t="s">
        <v>252</v>
      </c>
      <c r="C134" s="48" t="s">
        <v>10</v>
      </c>
      <c r="D134" s="48" t="s">
        <v>32</v>
      </c>
      <c r="E134" s="49">
        <v>507</v>
      </c>
      <c r="F134" s="49">
        <v>509.8</v>
      </c>
      <c r="G134" s="49">
        <v>0</v>
      </c>
      <c r="H134" s="40">
        <f t="shared" ref="H134" si="147">(F134-E134)*D134</f>
        <v>2970.800000000012</v>
      </c>
      <c r="I134" s="40">
        <v>0</v>
      </c>
      <c r="J134" s="40">
        <f t="shared" ref="J134" si="148">(H134+I134)</f>
        <v>2970.800000000012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s="33" customFormat="1" ht="15.75" customHeight="1">
      <c r="A135" s="37">
        <v>43629</v>
      </c>
      <c r="B135" s="48" t="s">
        <v>647</v>
      </c>
      <c r="C135" s="48" t="s">
        <v>10</v>
      </c>
      <c r="D135" s="48" t="s">
        <v>119</v>
      </c>
      <c r="E135" s="49">
        <v>790</v>
      </c>
      <c r="F135" s="49">
        <v>786</v>
      </c>
      <c r="G135" s="49">
        <v>0</v>
      </c>
      <c r="H135" s="40">
        <f t="shared" ref="H135" si="149">(F135-E135)*D135</f>
        <v>-3200</v>
      </c>
      <c r="I135" s="40">
        <v>0</v>
      </c>
      <c r="J135" s="42">
        <f t="shared" ref="J135" si="150">(H135+I135)</f>
        <v>-3200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s="33" customFormat="1" ht="15.75" customHeight="1">
      <c r="A136" s="37">
        <v>43629</v>
      </c>
      <c r="B136" s="48" t="s">
        <v>242</v>
      </c>
      <c r="C136" s="48" t="s">
        <v>13</v>
      </c>
      <c r="D136" s="48" t="s">
        <v>544</v>
      </c>
      <c r="E136" s="49">
        <v>418</v>
      </c>
      <c r="F136" s="49">
        <v>421</v>
      </c>
      <c r="G136" s="49">
        <v>0</v>
      </c>
      <c r="H136" s="41">
        <f t="shared" ref="H136" si="151">(E136-F136)*D136</f>
        <v>-4125</v>
      </c>
      <c r="I136" s="41">
        <v>0</v>
      </c>
      <c r="J136" s="42">
        <f>H136+I136</f>
        <v>-4125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s="33" customFormat="1" ht="15.75" customHeight="1">
      <c r="A137" s="37">
        <v>43629</v>
      </c>
      <c r="B137" s="48" t="s">
        <v>213</v>
      </c>
      <c r="C137" s="48" t="s">
        <v>13</v>
      </c>
      <c r="D137" s="48" t="s">
        <v>14</v>
      </c>
      <c r="E137" s="49">
        <v>1335</v>
      </c>
      <c r="F137" s="49">
        <v>1340</v>
      </c>
      <c r="G137" s="49">
        <v>0</v>
      </c>
      <c r="H137" s="41">
        <f t="shared" ref="H137" si="152">(E137-F137)*D137</f>
        <v>-3750</v>
      </c>
      <c r="I137" s="41">
        <v>0</v>
      </c>
      <c r="J137" s="42">
        <f>H137+I137</f>
        <v>-3750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s="33" customFormat="1" ht="15.75" customHeight="1">
      <c r="A138" s="37">
        <v>43629</v>
      </c>
      <c r="B138" s="48" t="s">
        <v>65</v>
      </c>
      <c r="C138" s="48" t="s">
        <v>13</v>
      </c>
      <c r="D138" s="48" t="s">
        <v>40</v>
      </c>
      <c r="E138" s="49">
        <v>469.6</v>
      </c>
      <c r="F138" s="49">
        <v>467</v>
      </c>
      <c r="G138" s="49">
        <v>0</v>
      </c>
      <c r="H138" s="41">
        <f t="shared" ref="H138" si="153">(E138-F138)*D138</f>
        <v>2600.0000000000227</v>
      </c>
      <c r="I138" s="41">
        <v>0</v>
      </c>
      <c r="J138" s="40">
        <f>H138+I138</f>
        <v>2600.0000000000227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s="33" customFormat="1" ht="15.75" customHeight="1">
      <c r="A139" s="37">
        <v>43628</v>
      </c>
      <c r="B139" s="48" t="s">
        <v>108</v>
      </c>
      <c r="C139" s="48" t="s">
        <v>10</v>
      </c>
      <c r="D139" s="48" t="s">
        <v>110</v>
      </c>
      <c r="E139" s="49">
        <v>592</v>
      </c>
      <c r="F139" s="49">
        <v>595</v>
      </c>
      <c r="G139" s="49">
        <v>0</v>
      </c>
      <c r="H139" s="40">
        <f t="shared" ref="H139" si="154">(F139-E139)*D139</f>
        <v>3300</v>
      </c>
      <c r="I139" s="40">
        <v>0</v>
      </c>
      <c r="J139" s="40">
        <f t="shared" ref="J139" si="155">(H139+I139)</f>
        <v>3300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s="33" customFormat="1" ht="15.75" customHeight="1">
      <c r="A140" s="37">
        <v>43628</v>
      </c>
      <c r="B140" s="48" t="s">
        <v>167</v>
      </c>
      <c r="C140" s="48" t="s">
        <v>10</v>
      </c>
      <c r="D140" s="48" t="s">
        <v>110</v>
      </c>
      <c r="E140" s="49">
        <v>546</v>
      </c>
      <c r="F140" s="49">
        <v>547.70000000000005</v>
      </c>
      <c r="G140" s="49">
        <v>0</v>
      </c>
      <c r="H140" s="40">
        <f t="shared" ref="H140" si="156">(F140-E140)*D140</f>
        <v>1870.00000000005</v>
      </c>
      <c r="I140" s="40">
        <v>0</v>
      </c>
      <c r="J140" s="40">
        <f t="shared" ref="J140" si="157">(H140+I140)</f>
        <v>1870.00000000005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s="33" customFormat="1" ht="15.75" customHeight="1">
      <c r="A141" s="37">
        <v>43628</v>
      </c>
      <c r="B141" s="48" t="s">
        <v>57</v>
      </c>
      <c r="C141" s="48" t="s">
        <v>13</v>
      </c>
      <c r="D141" s="48" t="s">
        <v>34</v>
      </c>
      <c r="E141" s="49">
        <v>387</v>
      </c>
      <c r="F141" s="49">
        <v>385</v>
      </c>
      <c r="G141" s="49">
        <v>382</v>
      </c>
      <c r="H141" s="44">
        <f>SUM(E141-F141)*D141</f>
        <v>3600</v>
      </c>
      <c r="I141" s="44">
        <f>SUM(F141-G141)*D141</f>
        <v>5400</v>
      </c>
      <c r="J141" s="45">
        <f>SUM(H141+I141)</f>
        <v>9000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s="33" customFormat="1" ht="15.75" customHeight="1">
      <c r="A142" s="37">
        <v>43627</v>
      </c>
      <c r="B142" s="48" t="s">
        <v>122</v>
      </c>
      <c r="C142" s="48" t="s">
        <v>13</v>
      </c>
      <c r="D142" s="48" t="s">
        <v>40</v>
      </c>
      <c r="E142" s="49">
        <v>528.5</v>
      </c>
      <c r="F142" s="49">
        <v>528.5</v>
      </c>
      <c r="G142" s="49">
        <v>0</v>
      </c>
      <c r="H142" s="40">
        <f t="shared" ref="H142" si="158">(F142-E142)*D142</f>
        <v>0</v>
      </c>
      <c r="I142" s="40">
        <v>0</v>
      </c>
      <c r="J142" s="40">
        <f t="shared" ref="J142" si="159">(H142+I142)</f>
        <v>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s="33" customFormat="1" ht="15.75" customHeight="1">
      <c r="A143" s="37">
        <v>43627</v>
      </c>
      <c r="B143" s="48" t="s">
        <v>108</v>
      </c>
      <c r="C143" s="48" t="s">
        <v>10</v>
      </c>
      <c r="D143" s="48" t="s">
        <v>110</v>
      </c>
      <c r="E143" s="49">
        <v>590</v>
      </c>
      <c r="F143" s="49">
        <v>593</v>
      </c>
      <c r="G143" s="49">
        <v>596</v>
      </c>
      <c r="H143" s="40">
        <f t="shared" ref="H143" si="160">(F143-E143)*D143</f>
        <v>3300</v>
      </c>
      <c r="I143" s="41">
        <f t="shared" ref="I143" si="161">(G143-F143)*D143</f>
        <v>3300</v>
      </c>
      <c r="J143" s="40">
        <f t="shared" ref="J143" si="162">(H143+I143)</f>
        <v>6600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s="33" customFormat="1" ht="15.75" customHeight="1">
      <c r="A144" s="37">
        <v>43626</v>
      </c>
      <c r="B144" s="48" t="s">
        <v>154</v>
      </c>
      <c r="C144" s="48" t="s">
        <v>10</v>
      </c>
      <c r="D144" s="48" t="s">
        <v>51</v>
      </c>
      <c r="E144" s="49">
        <v>341</v>
      </c>
      <c r="F144" s="49">
        <v>342.35</v>
      </c>
      <c r="G144" s="49">
        <v>0</v>
      </c>
      <c r="H144" s="40">
        <f t="shared" ref="H144" si="163">(F144-E144)*D144</f>
        <v>3712.5000000000628</v>
      </c>
      <c r="I144" s="40">
        <v>0</v>
      </c>
      <c r="J144" s="40">
        <f t="shared" ref="J144" si="164">(H144+I144)</f>
        <v>3712.5000000000628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1" s="33" customFormat="1" ht="15.75" customHeight="1">
      <c r="A145" s="37">
        <v>43626</v>
      </c>
      <c r="B145" s="48" t="s">
        <v>128</v>
      </c>
      <c r="C145" s="48" t="s">
        <v>13</v>
      </c>
      <c r="D145" s="48" t="s">
        <v>39</v>
      </c>
      <c r="E145" s="49">
        <v>265</v>
      </c>
      <c r="F145" s="49">
        <v>262.8</v>
      </c>
      <c r="G145" s="49">
        <v>0</v>
      </c>
      <c r="H145" s="41">
        <f t="shared" ref="H145" si="165">(E145-F145)*D145</f>
        <v>3299.9999999999827</v>
      </c>
      <c r="I145" s="41">
        <v>0</v>
      </c>
      <c r="J145" s="40">
        <f>H145+I145</f>
        <v>3299.9999999999827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1" s="33" customFormat="1" ht="15.75" customHeight="1">
      <c r="A146" s="37">
        <v>43626</v>
      </c>
      <c r="B146" s="48" t="s">
        <v>12</v>
      </c>
      <c r="C146" s="48" t="s">
        <v>13</v>
      </c>
      <c r="D146" s="48" t="s">
        <v>23</v>
      </c>
      <c r="E146" s="49">
        <v>341</v>
      </c>
      <c r="F146" s="49">
        <v>344.5</v>
      </c>
      <c r="G146" s="49">
        <v>0</v>
      </c>
      <c r="H146" s="41">
        <f t="shared" ref="H146" si="166">(E146-F146)*D146</f>
        <v>-4550</v>
      </c>
      <c r="I146" s="41">
        <v>0</v>
      </c>
      <c r="J146" s="42">
        <f>H146+I146</f>
        <v>-4550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1" s="33" customFormat="1" ht="15.75" customHeight="1">
      <c r="A147" s="37">
        <v>43626</v>
      </c>
      <c r="B147" s="48" t="s">
        <v>634</v>
      </c>
      <c r="C147" s="48" t="s">
        <v>10</v>
      </c>
      <c r="D147" s="48" t="s">
        <v>24</v>
      </c>
      <c r="E147" s="49">
        <v>172</v>
      </c>
      <c r="F147" s="49">
        <v>170</v>
      </c>
      <c r="G147" s="49">
        <v>0</v>
      </c>
      <c r="H147" s="40">
        <f t="shared" ref="H147" si="167">(F147-E147)*D147</f>
        <v>-4000</v>
      </c>
      <c r="I147" s="40">
        <v>0</v>
      </c>
      <c r="J147" s="42">
        <f t="shared" ref="J147" si="168">(H147+I147)</f>
        <v>-4000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1" s="33" customFormat="1" ht="15.75" customHeight="1">
      <c r="A148" s="37">
        <v>43623</v>
      </c>
      <c r="B148" s="48" t="s">
        <v>167</v>
      </c>
      <c r="C148" s="48" t="s">
        <v>13</v>
      </c>
      <c r="D148" s="48" t="s">
        <v>110</v>
      </c>
      <c r="E148" s="49">
        <v>553</v>
      </c>
      <c r="F148" s="49">
        <v>556</v>
      </c>
      <c r="G148" s="49">
        <v>0</v>
      </c>
      <c r="H148" s="41">
        <f t="shared" ref="H148" si="169">(E148-F148)*D148</f>
        <v>-3300</v>
      </c>
      <c r="I148" s="41">
        <v>0</v>
      </c>
      <c r="J148" s="42">
        <f>H148+I148</f>
        <v>-3300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1" s="33" customFormat="1" ht="15.75" customHeight="1">
      <c r="A149" s="37">
        <v>43623</v>
      </c>
      <c r="B149" s="48" t="s">
        <v>108</v>
      </c>
      <c r="C149" s="48" t="s">
        <v>10</v>
      </c>
      <c r="D149" s="48" t="s">
        <v>110</v>
      </c>
      <c r="E149" s="49">
        <v>589.5</v>
      </c>
      <c r="F149" s="49">
        <v>585.5</v>
      </c>
      <c r="G149" s="49">
        <v>0</v>
      </c>
      <c r="H149" s="40">
        <f t="shared" ref="H149" si="170">(F149-E149)*D149</f>
        <v>-4400</v>
      </c>
      <c r="I149" s="40">
        <v>0</v>
      </c>
      <c r="J149" s="42">
        <f t="shared" ref="J149" si="171">(H149+I149)</f>
        <v>-4400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1" s="33" customFormat="1" ht="15.75" customHeight="1">
      <c r="A150" s="37">
        <v>43623</v>
      </c>
      <c r="B150" s="48" t="s">
        <v>275</v>
      </c>
      <c r="C150" s="48" t="s">
        <v>10</v>
      </c>
      <c r="D150" s="48" t="s">
        <v>40</v>
      </c>
      <c r="E150" s="49">
        <v>783</v>
      </c>
      <c r="F150" s="49">
        <v>779</v>
      </c>
      <c r="G150" s="49">
        <v>0</v>
      </c>
      <c r="H150" s="40">
        <f t="shared" ref="H150" si="172">(F150-E150)*D150</f>
        <v>-4000</v>
      </c>
      <c r="I150" s="40">
        <v>0</v>
      </c>
      <c r="J150" s="42">
        <f t="shared" ref="J150" si="173">(H150+I150)</f>
        <v>-4000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1" s="33" customFormat="1" ht="15.75" customHeight="1">
      <c r="A151" s="37">
        <v>43623</v>
      </c>
      <c r="B151" s="48" t="s">
        <v>324</v>
      </c>
      <c r="C151" s="48" t="s">
        <v>10</v>
      </c>
      <c r="D151" s="48" t="s">
        <v>54</v>
      </c>
      <c r="E151" s="49">
        <v>1355</v>
      </c>
      <c r="F151" s="49">
        <v>1361</v>
      </c>
      <c r="G151" s="49">
        <v>1368</v>
      </c>
      <c r="H151" s="40">
        <f t="shared" ref="H151" si="174">(F151-E151)*D151</f>
        <v>3000</v>
      </c>
      <c r="I151" s="41">
        <f t="shared" ref="I151" si="175">(G151-F151)*D151</f>
        <v>3500</v>
      </c>
      <c r="J151" s="40">
        <f t="shared" ref="J151" si="176">(H151+I151)</f>
        <v>6500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1" s="33" customFormat="1" ht="15.75" customHeight="1">
      <c r="A152" s="37">
        <v>43622</v>
      </c>
      <c r="B152" s="48" t="s">
        <v>132</v>
      </c>
      <c r="C152" s="48" t="s">
        <v>10</v>
      </c>
      <c r="D152" s="48" t="s">
        <v>64</v>
      </c>
      <c r="E152" s="49">
        <v>1019</v>
      </c>
      <c r="F152" s="49">
        <v>1019</v>
      </c>
      <c r="G152" s="49">
        <v>0</v>
      </c>
      <c r="H152" s="40">
        <f t="shared" ref="H152" si="177">(F152-E152)*D152</f>
        <v>0</v>
      </c>
      <c r="I152" s="40">
        <v>0</v>
      </c>
      <c r="J152" s="40">
        <f t="shared" ref="J152" si="178">(H152+I152)</f>
        <v>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1" s="33" customFormat="1" ht="15.75" customHeight="1">
      <c r="A153" s="37">
        <v>43622</v>
      </c>
      <c r="B153" s="48" t="s">
        <v>167</v>
      </c>
      <c r="C153" s="48" t="s">
        <v>10</v>
      </c>
      <c r="D153" s="48" t="s">
        <v>110</v>
      </c>
      <c r="E153" s="49">
        <v>569</v>
      </c>
      <c r="F153" s="49">
        <v>566</v>
      </c>
      <c r="G153" s="49">
        <v>0</v>
      </c>
      <c r="H153" s="40">
        <f t="shared" ref="H153" si="179">(F153-E153)*D153</f>
        <v>-3300</v>
      </c>
      <c r="I153" s="40">
        <v>0</v>
      </c>
      <c r="J153" s="42">
        <f t="shared" ref="J153" si="180">(H153+I153)</f>
        <v>-3300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1" s="33" customFormat="1" ht="15.75" customHeight="1">
      <c r="A154" s="37">
        <v>43620</v>
      </c>
      <c r="B154" s="48" t="s">
        <v>332</v>
      </c>
      <c r="C154" s="48" t="s">
        <v>10</v>
      </c>
      <c r="D154" s="48" t="s">
        <v>52</v>
      </c>
      <c r="E154" s="49">
        <v>152</v>
      </c>
      <c r="F154" s="49">
        <v>154</v>
      </c>
      <c r="G154" s="49">
        <v>0</v>
      </c>
      <c r="H154" s="40">
        <f t="shared" ref="H154:H156" si="181">(F154-E154)*D154</f>
        <v>3500</v>
      </c>
      <c r="I154" s="40">
        <v>0</v>
      </c>
      <c r="J154" s="40">
        <f t="shared" ref="J154:J156" si="182">(H154+I154)</f>
        <v>3500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1" s="33" customFormat="1" ht="15.75" customHeight="1">
      <c r="A155" s="37">
        <v>43620</v>
      </c>
      <c r="B155" s="48" t="s">
        <v>92</v>
      </c>
      <c r="C155" s="48" t="s">
        <v>10</v>
      </c>
      <c r="D155" s="48" t="s">
        <v>160</v>
      </c>
      <c r="E155" s="49">
        <v>117.25</v>
      </c>
      <c r="F155" s="49">
        <v>116</v>
      </c>
      <c r="G155" s="49">
        <v>0</v>
      </c>
      <c r="H155" s="40">
        <f t="shared" si="181"/>
        <v>-3562.5</v>
      </c>
      <c r="I155" s="40">
        <v>0</v>
      </c>
      <c r="J155" s="42">
        <f t="shared" si="182"/>
        <v>-3562.5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1" s="33" customFormat="1" ht="15.75" customHeight="1">
      <c r="A156" s="37">
        <v>43620</v>
      </c>
      <c r="B156" s="48" t="s">
        <v>83</v>
      </c>
      <c r="C156" s="48" t="s">
        <v>10</v>
      </c>
      <c r="D156" s="48" t="s">
        <v>39</v>
      </c>
      <c r="E156" s="49">
        <v>114.5</v>
      </c>
      <c r="F156" s="49">
        <v>112</v>
      </c>
      <c r="G156" s="49">
        <v>0</v>
      </c>
      <c r="H156" s="40">
        <f t="shared" si="181"/>
        <v>-3750</v>
      </c>
      <c r="I156" s="40">
        <v>0</v>
      </c>
      <c r="J156" s="42">
        <f t="shared" si="182"/>
        <v>-3750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1" s="33" customFormat="1" ht="15.75" customHeight="1">
      <c r="A157" s="37">
        <v>43619</v>
      </c>
      <c r="B157" s="48" t="s">
        <v>82</v>
      </c>
      <c r="C157" s="48" t="s">
        <v>13</v>
      </c>
      <c r="D157" s="48" t="s">
        <v>16</v>
      </c>
      <c r="E157" s="49">
        <v>243</v>
      </c>
      <c r="F157" s="49">
        <v>245</v>
      </c>
      <c r="G157" s="49">
        <v>0</v>
      </c>
      <c r="H157" s="41">
        <f t="shared" ref="H157" si="183">(E157-F157)*D157</f>
        <v>-4500</v>
      </c>
      <c r="I157" s="41">
        <v>0</v>
      </c>
      <c r="J157" s="42">
        <f>H157+I157</f>
        <v>-4500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1" s="33" customFormat="1" ht="15.75" customHeight="1">
      <c r="A158" s="37">
        <v>43619</v>
      </c>
      <c r="B158" s="48" t="s">
        <v>96</v>
      </c>
      <c r="C158" s="48" t="s">
        <v>10</v>
      </c>
      <c r="D158" s="48" t="s">
        <v>25</v>
      </c>
      <c r="E158" s="49">
        <v>257</v>
      </c>
      <c r="F158" s="49">
        <v>258.5</v>
      </c>
      <c r="G158" s="49">
        <v>261</v>
      </c>
      <c r="H158" s="40">
        <f t="shared" ref="H158" si="184">(F158-E158)*D158</f>
        <v>3300</v>
      </c>
      <c r="I158" s="41">
        <f t="shared" ref="I158" si="185">(G158-F158)*D158</f>
        <v>5500</v>
      </c>
      <c r="J158" s="40">
        <f t="shared" ref="J158" si="186">(H158+I158)</f>
        <v>8800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1" s="33" customFormat="1" ht="15.75" customHeight="1">
      <c r="A159" s="37">
        <v>43619</v>
      </c>
      <c r="B159" s="48" t="s">
        <v>358</v>
      </c>
      <c r="C159" s="48" t="s">
        <v>10</v>
      </c>
      <c r="D159" s="48" t="s">
        <v>192</v>
      </c>
      <c r="E159" s="49">
        <v>431</v>
      </c>
      <c r="F159" s="49">
        <v>433.5</v>
      </c>
      <c r="G159" s="49">
        <v>437</v>
      </c>
      <c r="H159" s="40">
        <f t="shared" ref="H159" si="187">(F159-E159)*D159</f>
        <v>3125</v>
      </c>
      <c r="I159" s="41">
        <f t="shared" ref="I159" si="188">(G159-F159)*D159</f>
        <v>4375</v>
      </c>
      <c r="J159" s="40">
        <f t="shared" ref="J159" si="189">(H159+I159)</f>
        <v>7500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1" s="33" customFormat="1" ht="15.75" customHeight="1">
      <c r="A160" s="87" t="s">
        <v>620</v>
      </c>
      <c r="B160" s="87"/>
      <c r="C160" s="87"/>
      <c r="D160" s="87" t="s">
        <v>248</v>
      </c>
      <c r="E160" s="87"/>
      <c r="F160" s="87"/>
      <c r="G160" s="87"/>
      <c r="H160" s="87"/>
      <c r="I160" s="87"/>
      <c r="J160" s="46">
        <f>SUM(J112:J159)</f>
        <v>25562.350000000253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0" s="62" customFormat="1" ht="15.75" customHeight="1">
      <c r="A161" s="74"/>
      <c r="B161" s="75"/>
      <c r="C161" s="75"/>
      <c r="D161" s="75"/>
      <c r="E161" s="76"/>
      <c r="F161" s="76"/>
      <c r="G161" s="76"/>
      <c r="H161" s="77"/>
      <c r="I161" s="77"/>
      <c r="J161" s="78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</row>
    <row r="162" spans="1:30" s="33" customFormat="1" ht="15.75" customHeight="1">
      <c r="A162" s="37">
        <v>43616</v>
      </c>
      <c r="B162" s="48" t="s">
        <v>144</v>
      </c>
      <c r="C162" s="48" t="s">
        <v>10</v>
      </c>
      <c r="D162" s="48" t="s">
        <v>192</v>
      </c>
      <c r="E162" s="49">
        <v>402</v>
      </c>
      <c r="F162" s="49">
        <v>398</v>
      </c>
      <c r="G162" s="49">
        <v>0</v>
      </c>
      <c r="H162" s="40">
        <f t="shared" ref="H162" si="190">(F162-E162)*D162</f>
        <v>-5000</v>
      </c>
      <c r="I162" s="40">
        <v>0</v>
      </c>
      <c r="J162" s="42">
        <f t="shared" ref="J162" si="191">(H162+I162)</f>
        <v>-5000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s="33" customFormat="1" ht="15.75" customHeight="1">
      <c r="A163" s="37">
        <v>43616</v>
      </c>
      <c r="B163" s="48" t="s">
        <v>41</v>
      </c>
      <c r="C163" s="48" t="s">
        <v>10</v>
      </c>
      <c r="D163" s="48" t="s">
        <v>34</v>
      </c>
      <c r="E163" s="49">
        <v>225</v>
      </c>
      <c r="F163" s="49">
        <v>222.5</v>
      </c>
      <c r="G163" s="49">
        <v>0</v>
      </c>
      <c r="H163" s="40">
        <f t="shared" ref="H163" si="192">(F163-E163)*D163</f>
        <v>-4500</v>
      </c>
      <c r="I163" s="40">
        <v>0</v>
      </c>
      <c r="J163" s="42">
        <f t="shared" ref="J163" si="193">(H163+I163)</f>
        <v>-4500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s="33" customFormat="1" ht="15.75" customHeight="1">
      <c r="A164" s="37">
        <v>43616</v>
      </c>
      <c r="B164" s="48" t="s">
        <v>122</v>
      </c>
      <c r="C164" s="48" t="s">
        <v>13</v>
      </c>
      <c r="D164" s="48" t="s">
        <v>40</v>
      </c>
      <c r="E164" s="49">
        <v>545</v>
      </c>
      <c r="F164" s="49">
        <v>542</v>
      </c>
      <c r="G164" s="49">
        <v>0</v>
      </c>
      <c r="H164" s="41">
        <f t="shared" ref="H164" si="194">(E164-F164)*D164</f>
        <v>3000</v>
      </c>
      <c r="I164" s="41">
        <v>0</v>
      </c>
      <c r="J164" s="40">
        <f>H164+I164</f>
        <v>3000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s="33" customFormat="1" ht="15.75" customHeight="1">
      <c r="A165" s="37">
        <v>43615</v>
      </c>
      <c r="B165" s="48" t="s">
        <v>178</v>
      </c>
      <c r="C165" s="48" t="s">
        <v>10</v>
      </c>
      <c r="D165" s="48" t="s">
        <v>39</v>
      </c>
      <c r="E165" s="49">
        <v>390</v>
      </c>
      <c r="F165" s="49">
        <v>392</v>
      </c>
      <c r="G165" s="49">
        <v>395</v>
      </c>
      <c r="H165" s="40">
        <f t="shared" ref="H165:H166" si="195">(F165-E165)*D165</f>
        <v>3000</v>
      </c>
      <c r="I165" s="41">
        <f t="shared" ref="I165" si="196">(G165-F165)*D165</f>
        <v>4500</v>
      </c>
      <c r="J165" s="40">
        <f t="shared" ref="J165:J166" si="197">(H165+I165)</f>
        <v>7500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s="33" customFormat="1" ht="15.75" customHeight="1">
      <c r="A166" s="37">
        <v>43615</v>
      </c>
      <c r="B166" s="48" t="s">
        <v>242</v>
      </c>
      <c r="C166" s="48" t="s">
        <v>10</v>
      </c>
      <c r="D166" s="48" t="s">
        <v>544</v>
      </c>
      <c r="E166" s="49">
        <v>422</v>
      </c>
      <c r="F166" s="49">
        <v>425</v>
      </c>
      <c r="G166" s="49">
        <v>0</v>
      </c>
      <c r="H166" s="40">
        <f t="shared" si="195"/>
        <v>4125</v>
      </c>
      <c r="I166" s="40">
        <v>0</v>
      </c>
      <c r="J166" s="40">
        <f t="shared" si="197"/>
        <v>4125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s="33" customFormat="1" ht="15.75" customHeight="1">
      <c r="A167" s="37">
        <v>43614</v>
      </c>
      <c r="B167" s="48" t="s">
        <v>608</v>
      </c>
      <c r="C167" s="48" t="s">
        <v>10</v>
      </c>
      <c r="D167" s="48" t="s">
        <v>34</v>
      </c>
      <c r="E167" s="49">
        <v>356</v>
      </c>
      <c r="F167" s="49">
        <v>358.5</v>
      </c>
      <c r="G167" s="49">
        <v>362</v>
      </c>
      <c r="H167" s="40">
        <f t="shared" ref="H167" si="198">(F167-E167)*D167</f>
        <v>4500</v>
      </c>
      <c r="I167" s="41">
        <f t="shared" ref="I167" si="199">(G167-F167)*D167</f>
        <v>6300</v>
      </c>
      <c r="J167" s="40">
        <f t="shared" ref="J167" si="200">(H167+I167)</f>
        <v>10800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s="33" customFormat="1" ht="15.75" customHeight="1">
      <c r="A168" s="37">
        <v>43614</v>
      </c>
      <c r="B168" s="48" t="s">
        <v>155</v>
      </c>
      <c r="C168" s="48" t="s">
        <v>13</v>
      </c>
      <c r="D168" s="48" t="s">
        <v>137</v>
      </c>
      <c r="E168" s="49">
        <v>166</v>
      </c>
      <c r="F168" s="49">
        <v>166</v>
      </c>
      <c r="G168" s="49">
        <v>0</v>
      </c>
      <c r="H168" s="41">
        <f t="shared" ref="H168" si="201">(E168-F168)*D168</f>
        <v>0</v>
      </c>
      <c r="I168" s="41">
        <v>0</v>
      </c>
      <c r="J168" s="40">
        <f>H168+I168</f>
        <v>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s="33" customFormat="1" ht="15.75" customHeight="1">
      <c r="A169" s="37">
        <v>43614</v>
      </c>
      <c r="B169" s="48" t="s">
        <v>92</v>
      </c>
      <c r="C169" s="48" t="s">
        <v>10</v>
      </c>
      <c r="D169" s="48" t="s">
        <v>160</v>
      </c>
      <c r="E169" s="49">
        <v>120.5</v>
      </c>
      <c r="F169" s="49">
        <v>119.25</v>
      </c>
      <c r="G169" s="49">
        <v>0</v>
      </c>
      <c r="H169" s="40">
        <f t="shared" ref="H169" si="202">(F169-E169)*D169</f>
        <v>-3562.5</v>
      </c>
      <c r="I169" s="40">
        <v>0</v>
      </c>
      <c r="J169" s="42">
        <f t="shared" ref="J169" si="203">(H169+I169)</f>
        <v>-3562.5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s="33" customFormat="1" ht="15.75" customHeight="1">
      <c r="A170" s="37">
        <v>43614</v>
      </c>
      <c r="B170" s="48" t="s">
        <v>166</v>
      </c>
      <c r="C170" s="48" t="s">
        <v>10</v>
      </c>
      <c r="D170" s="48" t="s">
        <v>115</v>
      </c>
      <c r="E170" s="49">
        <v>810</v>
      </c>
      <c r="F170" s="49">
        <v>805</v>
      </c>
      <c r="G170" s="49">
        <v>0</v>
      </c>
      <c r="H170" s="40">
        <f t="shared" ref="H170" si="204">(F170-E170)*D170</f>
        <v>-6000</v>
      </c>
      <c r="I170" s="40">
        <v>0</v>
      </c>
      <c r="J170" s="42">
        <f t="shared" ref="J170" si="205">(H170+I170)</f>
        <v>-6000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s="33" customFormat="1" ht="15.75" customHeight="1">
      <c r="A171" s="37">
        <v>43613</v>
      </c>
      <c r="B171" s="48" t="s">
        <v>167</v>
      </c>
      <c r="C171" s="48" t="s">
        <v>10</v>
      </c>
      <c r="D171" s="48" t="s">
        <v>110</v>
      </c>
      <c r="E171" s="49">
        <v>548</v>
      </c>
      <c r="F171" s="49">
        <v>551</v>
      </c>
      <c r="G171" s="49">
        <v>0</v>
      </c>
      <c r="H171" s="40">
        <f t="shared" ref="H171" si="206">(F171-E171)*D171</f>
        <v>3300</v>
      </c>
      <c r="I171" s="40">
        <v>0</v>
      </c>
      <c r="J171" s="40">
        <f t="shared" ref="J171" si="207">(H171+I171)</f>
        <v>3300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s="33" customFormat="1" ht="15.75" customHeight="1">
      <c r="A172" s="37">
        <v>43613</v>
      </c>
      <c r="B172" s="48" t="s">
        <v>41</v>
      </c>
      <c r="C172" s="48" t="s">
        <v>10</v>
      </c>
      <c r="D172" s="48" t="s">
        <v>34</v>
      </c>
      <c r="E172" s="49">
        <v>228</v>
      </c>
      <c r="F172" s="49">
        <v>230</v>
      </c>
      <c r="G172" s="49">
        <v>233</v>
      </c>
      <c r="H172" s="40">
        <f t="shared" ref="H172" si="208">(F172-E172)*D172</f>
        <v>3600</v>
      </c>
      <c r="I172" s="41">
        <f t="shared" ref="I172" si="209">(G172-F172)*D172</f>
        <v>5400</v>
      </c>
      <c r="J172" s="40">
        <f t="shared" ref="J172" si="210">(H172+I172)</f>
        <v>9000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s="33" customFormat="1" ht="15.75" customHeight="1">
      <c r="A173" s="37">
        <v>43612</v>
      </c>
      <c r="B173" s="48" t="s">
        <v>131</v>
      </c>
      <c r="C173" s="48" t="s">
        <v>10</v>
      </c>
      <c r="D173" s="48" t="s">
        <v>24</v>
      </c>
      <c r="E173" s="49">
        <v>183</v>
      </c>
      <c r="F173" s="49">
        <v>181.55</v>
      </c>
      <c r="G173" s="49">
        <v>0</v>
      </c>
      <c r="H173" s="40">
        <f t="shared" ref="H173" si="211">(F173-E173)*D173</f>
        <v>-2899.9999999999773</v>
      </c>
      <c r="I173" s="40">
        <v>0</v>
      </c>
      <c r="J173" s="42">
        <f t="shared" ref="J173" si="212">(H173+I173)</f>
        <v>-2899.9999999999773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s="33" customFormat="1" ht="15.75" customHeight="1">
      <c r="A174" s="37">
        <v>43612</v>
      </c>
      <c r="B174" s="48" t="s">
        <v>222</v>
      </c>
      <c r="C174" s="48" t="s">
        <v>10</v>
      </c>
      <c r="D174" s="48" t="s">
        <v>110</v>
      </c>
      <c r="E174" s="49">
        <v>419</v>
      </c>
      <c r="F174" s="49">
        <v>422</v>
      </c>
      <c r="G174" s="49">
        <v>0</v>
      </c>
      <c r="H174" s="40">
        <f t="shared" ref="H174" si="213">(F174-E174)*D174</f>
        <v>3300</v>
      </c>
      <c r="I174" s="40">
        <v>0</v>
      </c>
      <c r="J174" s="40">
        <f t="shared" ref="J174" si="214">(H174+I174)</f>
        <v>3300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s="33" customFormat="1" ht="15.75" customHeight="1">
      <c r="A175" s="37">
        <v>43612</v>
      </c>
      <c r="B175" s="48" t="s">
        <v>155</v>
      </c>
      <c r="C175" s="48" t="s">
        <v>10</v>
      </c>
      <c r="D175" s="48" t="s">
        <v>137</v>
      </c>
      <c r="E175" s="49">
        <v>164.5</v>
      </c>
      <c r="F175" s="49">
        <v>166</v>
      </c>
      <c r="G175" s="49">
        <v>168</v>
      </c>
      <c r="H175" s="40">
        <f t="shared" ref="H175" si="215">(F175-E175)*D175</f>
        <v>3450</v>
      </c>
      <c r="I175" s="41">
        <f t="shared" ref="I175" si="216">(G175-F175)*D175</f>
        <v>4600</v>
      </c>
      <c r="J175" s="40">
        <f t="shared" ref="J175" si="217">(H175+I175)</f>
        <v>8050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s="33" customFormat="1" ht="15.75" customHeight="1">
      <c r="A176" s="37">
        <v>43609</v>
      </c>
      <c r="B176" s="48" t="s">
        <v>152</v>
      </c>
      <c r="C176" s="48" t="s">
        <v>10</v>
      </c>
      <c r="D176" s="48" t="s">
        <v>110</v>
      </c>
      <c r="E176" s="49">
        <v>420</v>
      </c>
      <c r="F176" s="49">
        <v>423</v>
      </c>
      <c r="G176" s="49">
        <v>0</v>
      </c>
      <c r="H176" s="40">
        <f t="shared" ref="H176" si="218">(F176-E176)*D176</f>
        <v>3300</v>
      </c>
      <c r="I176" s="40">
        <v>0</v>
      </c>
      <c r="J176" s="40">
        <f t="shared" ref="J176" si="219">(H176+I176)</f>
        <v>3300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s="33" customFormat="1" ht="15.75" customHeight="1">
      <c r="A177" s="37">
        <v>43609</v>
      </c>
      <c r="B177" s="48" t="s">
        <v>131</v>
      </c>
      <c r="C177" s="48" t="s">
        <v>13</v>
      </c>
      <c r="D177" s="48" t="s">
        <v>24</v>
      </c>
      <c r="E177" s="49">
        <v>177</v>
      </c>
      <c r="F177" s="49">
        <v>179</v>
      </c>
      <c r="G177" s="49">
        <v>0</v>
      </c>
      <c r="H177" s="41">
        <f t="shared" ref="H177" si="220">(E177-F177)*D177</f>
        <v>-4000</v>
      </c>
      <c r="I177" s="41">
        <v>0</v>
      </c>
      <c r="J177" s="42">
        <f>H177+I177</f>
        <v>-4000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s="33" customFormat="1" ht="15.75" customHeight="1">
      <c r="A178" s="37">
        <v>43609</v>
      </c>
      <c r="B178" s="48" t="s">
        <v>332</v>
      </c>
      <c r="C178" s="48" t="s">
        <v>13</v>
      </c>
      <c r="D178" s="48" t="s">
        <v>52</v>
      </c>
      <c r="E178" s="49">
        <v>141.5</v>
      </c>
      <c r="F178" s="49">
        <v>140</v>
      </c>
      <c r="G178" s="49">
        <v>0</v>
      </c>
      <c r="H178" s="41">
        <f t="shared" ref="H178" si="221">(E178-F178)*D178</f>
        <v>2625</v>
      </c>
      <c r="I178" s="41">
        <v>0</v>
      </c>
      <c r="J178" s="40">
        <f>H178+I178</f>
        <v>2625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s="33" customFormat="1" ht="15.75" customHeight="1">
      <c r="A179" s="37">
        <v>43608</v>
      </c>
      <c r="B179" s="48" t="s">
        <v>41</v>
      </c>
      <c r="C179" s="48" t="s">
        <v>10</v>
      </c>
      <c r="D179" s="48" t="s">
        <v>34</v>
      </c>
      <c r="E179" s="49">
        <v>214</v>
      </c>
      <c r="F179" s="49">
        <v>216</v>
      </c>
      <c r="G179" s="49">
        <v>0</v>
      </c>
      <c r="H179" s="40">
        <f t="shared" ref="H179" si="222">(F179-E179)*D179</f>
        <v>3600</v>
      </c>
      <c r="I179" s="40">
        <v>0</v>
      </c>
      <c r="J179" s="40">
        <f t="shared" ref="J179" si="223">(H179+I179)</f>
        <v>3600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s="33" customFormat="1" ht="15.75" customHeight="1">
      <c r="A180" s="37">
        <v>43608</v>
      </c>
      <c r="B180" s="48" t="s">
        <v>152</v>
      </c>
      <c r="C180" s="48" t="s">
        <v>13</v>
      </c>
      <c r="D180" s="48" t="s">
        <v>110</v>
      </c>
      <c r="E180" s="49">
        <v>415</v>
      </c>
      <c r="F180" s="49">
        <v>412</v>
      </c>
      <c r="G180" s="49">
        <v>0</v>
      </c>
      <c r="H180" s="41">
        <f t="shared" ref="H180" si="224">(E180-F180)*D180</f>
        <v>3300</v>
      </c>
      <c r="I180" s="41">
        <v>0</v>
      </c>
      <c r="J180" s="40">
        <f>H180+I180</f>
        <v>3300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s="33" customFormat="1" ht="15.75" customHeight="1">
      <c r="A181" s="37">
        <v>43607</v>
      </c>
      <c r="B181" s="48" t="s">
        <v>222</v>
      </c>
      <c r="C181" s="48" t="s">
        <v>10</v>
      </c>
      <c r="D181" s="48" t="s">
        <v>110</v>
      </c>
      <c r="E181" s="49">
        <v>420</v>
      </c>
      <c r="F181" s="49">
        <v>423</v>
      </c>
      <c r="G181" s="49">
        <v>0</v>
      </c>
      <c r="H181" s="40">
        <f t="shared" ref="H181:H182" si="225">(F181-E181)*D181</f>
        <v>3300</v>
      </c>
      <c r="I181" s="40">
        <v>0</v>
      </c>
      <c r="J181" s="40">
        <f t="shared" ref="J181:J182" si="226">(H181+I181)</f>
        <v>3300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s="33" customFormat="1" ht="15.75" customHeight="1">
      <c r="A182" s="37">
        <v>43607</v>
      </c>
      <c r="B182" s="48" t="s">
        <v>167</v>
      </c>
      <c r="C182" s="48" t="s">
        <v>10</v>
      </c>
      <c r="D182" s="48" t="s">
        <v>110</v>
      </c>
      <c r="E182" s="49">
        <v>530.95000000000005</v>
      </c>
      <c r="F182" s="49">
        <v>533</v>
      </c>
      <c r="G182" s="49">
        <v>0</v>
      </c>
      <c r="H182" s="40">
        <f t="shared" si="225"/>
        <v>2254.99999999995</v>
      </c>
      <c r="I182" s="40">
        <v>0</v>
      </c>
      <c r="J182" s="40">
        <f t="shared" si="226"/>
        <v>2254.99999999995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s="33" customFormat="1" ht="15.75" customHeight="1">
      <c r="A183" s="37">
        <v>43607</v>
      </c>
      <c r="B183" s="48" t="s">
        <v>194</v>
      </c>
      <c r="C183" s="48" t="s">
        <v>13</v>
      </c>
      <c r="D183" s="48" t="s">
        <v>115</v>
      </c>
      <c r="E183" s="49">
        <v>667</v>
      </c>
      <c r="F183" s="49">
        <v>664</v>
      </c>
      <c r="G183" s="49">
        <v>0</v>
      </c>
      <c r="H183" s="41">
        <f t="shared" ref="H183" si="227">(E183-F183)*D183</f>
        <v>3600</v>
      </c>
      <c r="I183" s="41">
        <v>0</v>
      </c>
      <c r="J183" s="40">
        <f>H183+I183</f>
        <v>3600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s="33" customFormat="1" ht="15.75" customHeight="1">
      <c r="A184" s="37">
        <v>43606</v>
      </c>
      <c r="B184" s="48" t="s">
        <v>82</v>
      </c>
      <c r="C184" s="48" t="s">
        <v>10</v>
      </c>
      <c r="D184" s="48" t="s">
        <v>16</v>
      </c>
      <c r="E184" s="49">
        <v>233</v>
      </c>
      <c r="F184" s="49">
        <v>231</v>
      </c>
      <c r="G184" s="49">
        <v>0</v>
      </c>
      <c r="H184" s="40">
        <f t="shared" ref="H184" si="228">(F184-E184)*D184</f>
        <v>-4500</v>
      </c>
      <c r="I184" s="40">
        <v>0</v>
      </c>
      <c r="J184" s="42">
        <f t="shared" ref="J184" si="229">(H184+I184)</f>
        <v>-4500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s="33" customFormat="1" ht="15.75" customHeight="1">
      <c r="A185" s="37">
        <v>43606</v>
      </c>
      <c r="B185" s="48" t="s">
        <v>304</v>
      </c>
      <c r="C185" s="48" t="s">
        <v>10</v>
      </c>
      <c r="D185" s="48" t="s">
        <v>24</v>
      </c>
      <c r="E185" s="49">
        <v>268</v>
      </c>
      <c r="F185" s="49">
        <v>270</v>
      </c>
      <c r="G185" s="49">
        <v>0</v>
      </c>
      <c r="H185" s="40">
        <f t="shared" ref="H185" si="230">(F185-E185)*D185</f>
        <v>4000</v>
      </c>
      <c r="I185" s="40">
        <v>0</v>
      </c>
      <c r="J185" s="40">
        <f t="shared" ref="J185" si="231">(H185+I185)</f>
        <v>4000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s="33" customFormat="1" ht="15.75" customHeight="1">
      <c r="A186" s="37">
        <v>43606</v>
      </c>
      <c r="B186" s="48" t="s">
        <v>128</v>
      </c>
      <c r="C186" s="48" t="s">
        <v>13</v>
      </c>
      <c r="D186" s="48" t="s">
        <v>39</v>
      </c>
      <c r="E186" s="49">
        <v>282</v>
      </c>
      <c r="F186" s="49">
        <v>280</v>
      </c>
      <c r="G186" s="49">
        <v>0</v>
      </c>
      <c r="H186" s="41">
        <f t="shared" ref="H186" si="232">(E186-F186)*D186</f>
        <v>3000</v>
      </c>
      <c r="I186" s="41">
        <v>0</v>
      </c>
      <c r="J186" s="40">
        <f>H186+I186</f>
        <v>3000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s="33" customFormat="1" ht="15.75" customHeight="1">
      <c r="A187" s="37">
        <v>43605</v>
      </c>
      <c r="B187" s="48" t="s">
        <v>577</v>
      </c>
      <c r="C187" s="48" t="s">
        <v>10</v>
      </c>
      <c r="D187" s="48" t="s">
        <v>198</v>
      </c>
      <c r="E187" s="49">
        <v>1180</v>
      </c>
      <c r="F187" s="49">
        <v>1186</v>
      </c>
      <c r="G187" s="49">
        <v>1194</v>
      </c>
      <c r="H187" s="40">
        <f t="shared" ref="H187" si="233">(F187-E187)*D187</f>
        <v>3300</v>
      </c>
      <c r="I187" s="41">
        <f t="shared" ref="I187" si="234">(G187-F187)*D187</f>
        <v>4400</v>
      </c>
      <c r="J187" s="40">
        <f t="shared" ref="J187" si="235">(H187+I187)</f>
        <v>7700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s="33" customFormat="1" ht="15.75" customHeight="1">
      <c r="A188" s="37">
        <v>43605</v>
      </c>
      <c r="B188" s="48" t="s">
        <v>82</v>
      </c>
      <c r="C188" s="48" t="s">
        <v>10</v>
      </c>
      <c r="D188" s="48" t="s">
        <v>16</v>
      </c>
      <c r="E188" s="49">
        <v>236</v>
      </c>
      <c r="F188" s="49">
        <v>233.5</v>
      </c>
      <c r="G188" s="49">
        <v>0</v>
      </c>
      <c r="H188" s="40">
        <f t="shared" ref="H188:H189" si="236">(F188-E188)*D188</f>
        <v>-5625</v>
      </c>
      <c r="I188" s="40">
        <v>0</v>
      </c>
      <c r="J188" s="42">
        <f t="shared" ref="J188:J189" si="237">(H188+I188)</f>
        <v>-5625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s="33" customFormat="1" ht="15.75" customHeight="1">
      <c r="A189" s="37">
        <v>43606</v>
      </c>
      <c r="B189" s="48" t="s">
        <v>155</v>
      </c>
      <c r="C189" s="48" t="s">
        <v>10</v>
      </c>
      <c r="D189" s="48" t="s">
        <v>137</v>
      </c>
      <c r="E189" s="49">
        <v>166.5</v>
      </c>
      <c r="F189" s="49">
        <v>168</v>
      </c>
      <c r="G189" s="49">
        <v>0</v>
      </c>
      <c r="H189" s="40">
        <f t="shared" si="236"/>
        <v>3450</v>
      </c>
      <c r="I189" s="40">
        <v>0</v>
      </c>
      <c r="J189" s="40">
        <f t="shared" si="237"/>
        <v>3450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s="33" customFormat="1" ht="15.75" customHeight="1">
      <c r="A190" s="37">
        <v>43602</v>
      </c>
      <c r="B190" s="48" t="s">
        <v>86</v>
      </c>
      <c r="C190" s="48" t="s">
        <v>10</v>
      </c>
      <c r="D190" s="48" t="s">
        <v>198</v>
      </c>
      <c r="E190" s="49">
        <v>1258</v>
      </c>
      <c r="F190" s="49">
        <v>1264</v>
      </c>
      <c r="G190" s="49">
        <v>1272</v>
      </c>
      <c r="H190" s="40">
        <f t="shared" ref="H190:H191" si="238">(F190-E190)*D190</f>
        <v>3300</v>
      </c>
      <c r="I190" s="41">
        <f t="shared" ref="I190" si="239">(G190-F190)*D190</f>
        <v>4400</v>
      </c>
      <c r="J190" s="40">
        <f t="shared" ref="J190:J191" si="240">(H190+I190)</f>
        <v>7700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s="33" customFormat="1" ht="15.75" customHeight="1">
      <c r="A191" s="37">
        <v>43602</v>
      </c>
      <c r="B191" s="48" t="s">
        <v>81</v>
      </c>
      <c r="C191" s="48" t="s">
        <v>10</v>
      </c>
      <c r="D191" s="48" t="s">
        <v>43</v>
      </c>
      <c r="E191" s="49">
        <v>128.5</v>
      </c>
      <c r="F191" s="49">
        <v>129.5</v>
      </c>
      <c r="G191" s="49">
        <v>0</v>
      </c>
      <c r="H191" s="40">
        <f t="shared" si="238"/>
        <v>4000</v>
      </c>
      <c r="I191" s="40">
        <v>0</v>
      </c>
      <c r="J191" s="40">
        <f t="shared" si="240"/>
        <v>4000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s="33" customFormat="1" ht="15.75" customHeight="1">
      <c r="A192" s="37">
        <v>43602</v>
      </c>
      <c r="B192" s="48" t="s">
        <v>144</v>
      </c>
      <c r="C192" s="48" t="s">
        <v>10</v>
      </c>
      <c r="D192" s="48" t="s">
        <v>192</v>
      </c>
      <c r="E192" s="49">
        <v>366</v>
      </c>
      <c r="F192" s="49">
        <v>369</v>
      </c>
      <c r="G192" s="49">
        <v>373</v>
      </c>
      <c r="H192" s="40">
        <f t="shared" ref="H192" si="241">(F192-E192)*D192</f>
        <v>3750</v>
      </c>
      <c r="I192" s="41">
        <f t="shared" ref="I192" si="242">(G192-F192)*D192</f>
        <v>5000</v>
      </c>
      <c r="J192" s="40">
        <f t="shared" ref="J192" si="243">(H192+I192)</f>
        <v>8750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s="33" customFormat="1" ht="15.75" customHeight="1">
      <c r="A193" s="37">
        <v>43601</v>
      </c>
      <c r="B193" s="48" t="s">
        <v>262</v>
      </c>
      <c r="C193" s="48" t="s">
        <v>10</v>
      </c>
      <c r="D193" s="48" t="s">
        <v>59</v>
      </c>
      <c r="E193" s="49">
        <v>146</v>
      </c>
      <c r="F193" s="49">
        <v>147</v>
      </c>
      <c r="G193" s="49">
        <v>148.5</v>
      </c>
      <c r="H193" s="40">
        <f t="shared" ref="H193:H194" si="244">(F193-E193)*D193</f>
        <v>3500</v>
      </c>
      <c r="I193" s="41">
        <f t="shared" ref="I193:I194" si="245">(G193-F193)*D193</f>
        <v>5250</v>
      </c>
      <c r="J193" s="40">
        <f t="shared" ref="J193:J194" si="246">(H193+I193)</f>
        <v>8750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s="33" customFormat="1" ht="15.75" customHeight="1">
      <c r="A194" s="37">
        <v>43601</v>
      </c>
      <c r="B194" s="48" t="s">
        <v>167</v>
      </c>
      <c r="C194" s="48" t="s">
        <v>10</v>
      </c>
      <c r="D194" s="48" t="s">
        <v>110</v>
      </c>
      <c r="E194" s="49">
        <v>481.2</v>
      </c>
      <c r="F194" s="49">
        <v>484.5</v>
      </c>
      <c r="G194" s="49">
        <v>489</v>
      </c>
      <c r="H194" s="40">
        <f t="shared" si="244"/>
        <v>3630.0000000000127</v>
      </c>
      <c r="I194" s="41">
        <f t="shared" si="245"/>
        <v>4950</v>
      </c>
      <c r="J194" s="40">
        <f t="shared" si="246"/>
        <v>8580.0000000000127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s="33" customFormat="1" ht="15.75" customHeight="1">
      <c r="A195" s="37">
        <v>43601</v>
      </c>
      <c r="B195" s="48" t="s">
        <v>12</v>
      </c>
      <c r="C195" s="48" t="s">
        <v>13</v>
      </c>
      <c r="D195" s="48" t="s">
        <v>23</v>
      </c>
      <c r="E195" s="49">
        <v>326</v>
      </c>
      <c r="F195" s="49">
        <v>323</v>
      </c>
      <c r="G195" s="49">
        <v>319</v>
      </c>
      <c r="H195" s="44">
        <f t="shared" ref="H195" si="247">SUM(E195-F195)*D195</f>
        <v>3900</v>
      </c>
      <c r="I195" s="44">
        <f t="shared" ref="I195" si="248">SUM(F195-G195)*D195</f>
        <v>5200</v>
      </c>
      <c r="J195" s="45">
        <f t="shared" ref="J195" si="249">SUM(H195+I195)</f>
        <v>9100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s="33" customFormat="1" ht="15.75" customHeight="1">
      <c r="A196" s="37">
        <v>43601</v>
      </c>
      <c r="B196" s="48" t="s">
        <v>304</v>
      </c>
      <c r="C196" s="48" t="s">
        <v>13</v>
      </c>
      <c r="D196" s="48" t="s">
        <v>24</v>
      </c>
      <c r="E196" s="49">
        <v>242.5</v>
      </c>
      <c r="F196" s="49">
        <v>241</v>
      </c>
      <c r="G196" s="49">
        <v>0</v>
      </c>
      <c r="H196" s="41">
        <f t="shared" ref="H196" si="250">(E196-F196)*D196</f>
        <v>3000</v>
      </c>
      <c r="I196" s="41">
        <v>0</v>
      </c>
      <c r="J196" s="40">
        <f>H196+I196</f>
        <v>3000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s="33" customFormat="1" ht="15.75" customHeight="1">
      <c r="A197" s="37">
        <v>43600</v>
      </c>
      <c r="B197" s="48" t="s">
        <v>568</v>
      </c>
      <c r="C197" s="48" t="s">
        <v>10</v>
      </c>
      <c r="D197" s="48" t="s">
        <v>11</v>
      </c>
      <c r="E197" s="49">
        <v>1398</v>
      </c>
      <c r="F197" s="49">
        <v>1395.7</v>
      </c>
      <c r="G197" s="49">
        <v>0</v>
      </c>
      <c r="H197" s="40">
        <f t="shared" ref="H197:H200" si="251">(F197-E197)*D197</f>
        <v>-919.99999999998181</v>
      </c>
      <c r="I197" s="40">
        <v>0</v>
      </c>
      <c r="J197" s="42">
        <f t="shared" ref="J197:J200" si="252">(H197+I197)</f>
        <v>-919.99999999998181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s="33" customFormat="1" ht="15.75" customHeight="1">
      <c r="A198" s="37">
        <v>43600</v>
      </c>
      <c r="B198" s="48" t="s">
        <v>194</v>
      </c>
      <c r="C198" s="48" t="s">
        <v>10</v>
      </c>
      <c r="D198" s="48" t="s">
        <v>115</v>
      </c>
      <c r="E198" s="49">
        <v>660</v>
      </c>
      <c r="F198" s="49">
        <v>657</v>
      </c>
      <c r="G198" s="49">
        <v>0</v>
      </c>
      <c r="H198" s="40">
        <f t="shared" si="251"/>
        <v>-3600</v>
      </c>
      <c r="I198" s="40">
        <v>0</v>
      </c>
      <c r="J198" s="42">
        <f t="shared" si="252"/>
        <v>-3600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s="33" customFormat="1" ht="15.75" customHeight="1">
      <c r="A199" s="37">
        <v>43600</v>
      </c>
      <c r="B199" s="48" t="s">
        <v>318</v>
      </c>
      <c r="C199" s="48" t="s">
        <v>10</v>
      </c>
      <c r="D199" s="48" t="s">
        <v>54</v>
      </c>
      <c r="E199" s="49">
        <v>1277</v>
      </c>
      <c r="F199" s="49">
        <v>1270</v>
      </c>
      <c r="G199" s="49">
        <v>0</v>
      </c>
      <c r="H199" s="40">
        <f t="shared" si="251"/>
        <v>-3500</v>
      </c>
      <c r="I199" s="40">
        <v>0</v>
      </c>
      <c r="J199" s="42">
        <f t="shared" si="252"/>
        <v>-3500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s="33" customFormat="1" ht="15.75" customHeight="1">
      <c r="A200" s="37">
        <v>43600</v>
      </c>
      <c r="B200" s="48" t="s">
        <v>93</v>
      </c>
      <c r="C200" s="48" t="s">
        <v>10</v>
      </c>
      <c r="D200" s="48" t="s">
        <v>94</v>
      </c>
      <c r="E200" s="49">
        <v>144.5</v>
      </c>
      <c r="F200" s="49">
        <v>143.5</v>
      </c>
      <c r="G200" s="49">
        <v>0</v>
      </c>
      <c r="H200" s="40">
        <f t="shared" si="251"/>
        <v>-3400</v>
      </c>
      <c r="I200" s="40">
        <v>0</v>
      </c>
      <c r="J200" s="42">
        <f t="shared" si="252"/>
        <v>-3400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s="33" customFormat="1" ht="15.75" customHeight="1">
      <c r="A201" s="37">
        <v>43599</v>
      </c>
      <c r="B201" s="48" t="s">
        <v>155</v>
      </c>
      <c r="C201" s="48" t="s">
        <v>10</v>
      </c>
      <c r="D201" s="48" t="s">
        <v>137</v>
      </c>
      <c r="E201" s="49">
        <v>158</v>
      </c>
      <c r="F201" s="49">
        <v>159.5</v>
      </c>
      <c r="G201" s="49">
        <v>162</v>
      </c>
      <c r="H201" s="40">
        <f t="shared" ref="H201" si="253">(F201-E201)*D201</f>
        <v>3450</v>
      </c>
      <c r="I201" s="41">
        <f t="shared" ref="I201" si="254">(G201-F201)*D201</f>
        <v>5750</v>
      </c>
      <c r="J201" s="40">
        <f t="shared" ref="J201" si="255">(H201+I201)</f>
        <v>9200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s="33" customFormat="1" ht="15.75" customHeight="1">
      <c r="A202" s="37">
        <v>43599</v>
      </c>
      <c r="B202" s="48" t="s">
        <v>128</v>
      </c>
      <c r="C202" s="48" t="s">
        <v>10</v>
      </c>
      <c r="D202" s="48" t="s">
        <v>39</v>
      </c>
      <c r="E202" s="49">
        <v>276</v>
      </c>
      <c r="F202" s="49">
        <v>278.5</v>
      </c>
      <c r="G202" s="49">
        <v>282</v>
      </c>
      <c r="H202" s="40">
        <f t="shared" ref="H202" si="256">(F202-E202)*D202</f>
        <v>3750</v>
      </c>
      <c r="I202" s="41">
        <f t="shared" ref="I202" si="257">(G202-F202)*D202</f>
        <v>5250</v>
      </c>
      <c r="J202" s="40">
        <f t="shared" ref="J202" si="258">(H202+I202)</f>
        <v>9000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s="33" customFormat="1" ht="15.75" customHeight="1">
      <c r="A203" s="37">
        <v>43598</v>
      </c>
      <c r="B203" s="48" t="s">
        <v>143</v>
      </c>
      <c r="C203" s="48" t="s">
        <v>13</v>
      </c>
      <c r="D203" s="48" t="s">
        <v>196</v>
      </c>
      <c r="E203" s="49">
        <v>167</v>
      </c>
      <c r="F203" s="49">
        <v>166</v>
      </c>
      <c r="G203" s="49">
        <v>164.5</v>
      </c>
      <c r="H203" s="44">
        <f t="shared" ref="H203:H204" si="259">SUM(E203-F203)*D203</f>
        <v>3750</v>
      </c>
      <c r="I203" s="44">
        <f t="shared" ref="I203:I204" si="260">SUM(F203-G203)*D203</f>
        <v>5625</v>
      </c>
      <c r="J203" s="45">
        <f t="shared" ref="J203:J204" si="261">SUM(H203+I203)</f>
        <v>9375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s="33" customFormat="1" ht="15.75" customHeight="1">
      <c r="A204" s="37">
        <v>43598</v>
      </c>
      <c r="B204" s="48" t="s">
        <v>242</v>
      </c>
      <c r="C204" s="48" t="s">
        <v>13</v>
      </c>
      <c r="D204" s="48" t="s">
        <v>544</v>
      </c>
      <c r="E204" s="49">
        <v>384</v>
      </c>
      <c r="F204" s="49">
        <v>381.5</v>
      </c>
      <c r="G204" s="49">
        <v>378</v>
      </c>
      <c r="H204" s="44">
        <f t="shared" si="259"/>
        <v>3437.5</v>
      </c>
      <c r="I204" s="44">
        <f t="shared" si="260"/>
        <v>4812.5</v>
      </c>
      <c r="J204" s="45">
        <f t="shared" si="261"/>
        <v>8250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s="33" customFormat="1" ht="15.75" customHeight="1">
      <c r="A205" s="37">
        <v>43598</v>
      </c>
      <c r="B205" s="48" t="s">
        <v>57</v>
      </c>
      <c r="C205" s="48" t="s">
        <v>10</v>
      </c>
      <c r="D205" s="48" t="s">
        <v>34</v>
      </c>
      <c r="E205" s="49">
        <v>366</v>
      </c>
      <c r="F205" s="49">
        <v>363.5</v>
      </c>
      <c r="G205" s="49">
        <v>0</v>
      </c>
      <c r="H205" s="40">
        <f t="shared" ref="H205" si="262">(F205-E205)*D205</f>
        <v>-4500</v>
      </c>
      <c r="I205" s="40">
        <v>0</v>
      </c>
      <c r="J205" s="42">
        <f t="shared" ref="J205" si="263">(H205+I205)</f>
        <v>-4500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s="33" customFormat="1" ht="15.75" customHeight="1">
      <c r="A206" s="37">
        <v>43595</v>
      </c>
      <c r="B206" s="48" t="s">
        <v>304</v>
      </c>
      <c r="C206" s="48" t="s">
        <v>10</v>
      </c>
      <c r="D206" s="48" t="s">
        <v>24</v>
      </c>
      <c r="E206" s="49">
        <v>262</v>
      </c>
      <c r="F206" s="49">
        <v>259.85000000000002</v>
      </c>
      <c r="G206" s="49">
        <v>0</v>
      </c>
      <c r="H206" s="40">
        <f t="shared" ref="H206" si="264">(F206-E206)*D206</f>
        <v>-4299.9999999999545</v>
      </c>
      <c r="I206" s="40">
        <v>0</v>
      </c>
      <c r="J206" s="42">
        <f t="shared" ref="J206" si="265">(H206+I206)</f>
        <v>-4299.9999999999545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s="33" customFormat="1" ht="15.75" customHeight="1">
      <c r="A207" s="37">
        <v>43595</v>
      </c>
      <c r="B207" s="48" t="s">
        <v>132</v>
      </c>
      <c r="C207" s="48" t="s">
        <v>10</v>
      </c>
      <c r="D207" s="48" t="s">
        <v>64</v>
      </c>
      <c r="E207" s="49">
        <v>959</v>
      </c>
      <c r="F207" s="49">
        <v>964</v>
      </c>
      <c r="G207" s="49">
        <v>0</v>
      </c>
      <c r="H207" s="40">
        <f t="shared" ref="H207:H208" si="266">(F207-E207)*D207</f>
        <v>3000</v>
      </c>
      <c r="I207" s="40">
        <v>0</v>
      </c>
      <c r="J207" s="40">
        <f t="shared" ref="J207:J208" si="267">(H207+I207)</f>
        <v>3000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s="33" customFormat="1" ht="15.75" customHeight="1">
      <c r="A208" s="37">
        <v>43595</v>
      </c>
      <c r="B208" s="48" t="s">
        <v>131</v>
      </c>
      <c r="C208" s="48" t="s">
        <v>10</v>
      </c>
      <c r="D208" s="48" t="s">
        <v>24</v>
      </c>
      <c r="E208" s="49">
        <v>190</v>
      </c>
      <c r="F208" s="49">
        <v>188</v>
      </c>
      <c r="G208" s="49">
        <v>0</v>
      </c>
      <c r="H208" s="40">
        <f t="shared" si="266"/>
        <v>-4000</v>
      </c>
      <c r="I208" s="40">
        <v>0</v>
      </c>
      <c r="J208" s="42">
        <f t="shared" si="267"/>
        <v>-4000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s="33" customFormat="1" ht="15.75" customHeight="1">
      <c r="A209" s="37">
        <v>43595</v>
      </c>
      <c r="B209" s="48" t="s">
        <v>222</v>
      </c>
      <c r="C209" s="48" t="s">
        <v>10</v>
      </c>
      <c r="D209" s="48" t="s">
        <v>110</v>
      </c>
      <c r="E209" s="49">
        <v>440</v>
      </c>
      <c r="F209" s="49">
        <v>443</v>
      </c>
      <c r="G209" s="49">
        <v>0</v>
      </c>
      <c r="H209" s="40">
        <f t="shared" ref="H209" si="268">(F209-E209)*D209</f>
        <v>3300</v>
      </c>
      <c r="I209" s="40">
        <v>0</v>
      </c>
      <c r="J209" s="40">
        <f t="shared" ref="J209" si="269">(H209+I209)</f>
        <v>3300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s="33" customFormat="1" ht="15.75" customHeight="1">
      <c r="A210" s="47">
        <v>43594</v>
      </c>
      <c r="B210" s="48" t="s">
        <v>143</v>
      </c>
      <c r="C210" s="48" t="s">
        <v>10</v>
      </c>
      <c r="D210" s="48" t="s">
        <v>196</v>
      </c>
      <c r="E210" s="49">
        <v>169.25</v>
      </c>
      <c r="F210" s="49">
        <v>169.8</v>
      </c>
      <c r="G210" s="49">
        <v>0</v>
      </c>
      <c r="H210" s="40">
        <f t="shared" ref="H210" si="270">(F210-E210)*D210</f>
        <v>2062.5000000000427</v>
      </c>
      <c r="I210" s="40">
        <v>0</v>
      </c>
      <c r="J210" s="40">
        <f t="shared" ref="J210" si="271">(H210+I210)</f>
        <v>2062.5000000000427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s="33" customFormat="1" ht="15.75" customHeight="1">
      <c r="A211" s="47">
        <v>43594</v>
      </c>
      <c r="B211" s="48" t="s">
        <v>83</v>
      </c>
      <c r="C211" s="48" t="s">
        <v>10</v>
      </c>
      <c r="D211" s="48" t="s">
        <v>39</v>
      </c>
      <c r="E211" s="49">
        <v>117.5</v>
      </c>
      <c r="F211" s="49">
        <v>115</v>
      </c>
      <c r="G211" s="49">
        <v>0</v>
      </c>
      <c r="H211" s="40">
        <f t="shared" ref="H211" si="272">(F211-E211)*D211</f>
        <v>-3750</v>
      </c>
      <c r="I211" s="40">
        <v>0</v>
      </c>
      <c r="J211" s="42">
        <f t="shared" ref="J211" si="273">(H211+I211)</f>
        <v>-3750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s="33" customFormat="1" ht="15.75" customHeight="1">
      <c r="A212" s="47">
        <v>43594</v>
      </c>
      <c r="B212" s="48" t="s">
        <v>195</v>
      </c>
      <c r="C212" s="48" t="s">
        <v>13</v>
      </c>
      <c r="D212" s="48" t="s">
        <v>88</v>
      </c>
      <c r="E212" s="49">
        <v>307</v>
      </c>
      <c r="F212" s="49">
        <v>305</v>
      </c>
      <c r="G212" s="49">
        <v>0</v>
      </c>
      <c r="H212" s="41">
        <f t="shared" ref="H212" si="274">(E212-F212)*D212</f>
        <v>3200</v>
      </c>
      <c r="I212" s="41">
        <v>0</v>
      </c>
      <c r="J212" s="40">
        <f>H212+I212</f>
        <v>3200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s="33" customFormat="1" ht="15.75" customHeight="1">
      <c r="A213" s="37">
        <v>43593</v>
      </c>
      <c r="B213" s="48" t="s">
        <v>283</v>
      </c>
      <c r="C213" s="48" t="s">
        <v>10</v>
      </c>
      <c r="D213" s="48" t="s">
        <v>40</v>
      </c>
      <c r="E213" s="49">
        <v>562</v>
      </c>
      <c r="F213" s="49">
        <v>564</v>
      </c>
      <c r="G213" s="49">
        <v>0</v>
      </c>
      <c r="H213" s="40">
        <f t="shared" ref="H213" si="275">(F213-E213)*D213</f>
        <v>2000</v>
      </c>
      <c r="I213" s="40">
        <v>0</v>
      </c>
      <c r="J213" s="40">
        <f t="shared" ref="J213" si="276">(H213+I213)</f>
        <v>2000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s="33" customFormat="1" ht="15.75" customHeight="1">
      <c r="A214" s="37">
        <v>43593</v>
      </c>
      <c r="B214" s="48" t="s">
        <v>60</v>
      </c>
      <c r="C214" s="48" t="s">
        <v>13</v>
      </c>
      <c r="D214" s="48" t="s">
        <v>61</v>
      </c>
      <c r="E214" s="49">
        <v>107.25</v>
      </c>
      <c r="F214" s="49">
        <v>108.5</v>
      </c>
      <c r="G214" s="49">
        <v>0</v>
      </c>
      <c r="H214" s="41">
        <f t="shared" ref="H214:H215" si="277">(E214-F214)*D214</f>
        <v>-5125</v>
      </c>
      <c r="I214" s="41">
        <v>0</v>
      </c>
      <c r="J214" s="42">
        <f>H214+I214</f>
        <v>-5125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s="33" customFormat="1" ht="15.75" customHeight="1">
      <c r="A215" s="37">
        <v>43593</v>
      </c>
      <c r="B215" s="48" t="s">
        <v>332</v>
      </c>
      <c r="C215" s="48" t="s">
        <v>13</v>
      </c>
      <c r="D215" s="48" t="s">
        <v>52</v>
      </c>
      <c r="E215" s="49">
        <v>163.5</v>
      </c>
      <c r="F215" s="49">
        <v>161.5</v>
      </c>
      <c r="G215" s="49">
        <v>0</v>
      </c>
      <c r="H215" s="41">
        <f t="shared" si="277"/>
        <v>3500</v>
      </c>
      <c r="I215" s="41">
        <v>0</v>
      </c>
      <c r="J215" s="40">
        <f>H215+I215</f>
        <v>3500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s="33" customFormat="1" ht="15.75" customHeight="1">
      <c r="A216" s="37">
        <v>43592</v>
      </c>
      <c r="B216" s="48" t="s">
        <v>123</v>
      </c>
      <c r="C216" s="48" t="s">
        <v>10</v>
      </c>
      <c r="D216" s="48" t="s">
        <v>43</v>
      </c>
      <c r="E216" s="49">
        <v>193.7</v>
      </c>
      <c r="F216" s="49">
        <v>194.3</v>
      </c>
      <c r="G216" s="49">
        <v>0</v>
      </c>
      <c r="H216" s="40">
        <f t="shared" ref="H216" si="278">(F216-E216)*D216</f>
        <v>2400.0000000000909</v>
      </c>
      <c r="I216" s="40">
        <v>0</v>
      </c>
      <c r="J216" s="40">
        <f t="shared" ref="J216" si="279">(H216+I216)</f>
        <v>2400.0000000000909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s="33" customFormat="1" ht="15.75" customHeight="1">
      <c r="A217" s="37">
        <v>43592</v>
      </c>
      <c r="B217" s="48" t="s">
        <v>107</v>
      </c>
      <c r="C217" s="48" t="s">
        <v>10</v>
      </c>
      <c r="D217" s="48" t="s">
        <v>109</v>
      </c>
      <c r="E217" s="49">
        <v>554</v>
      </c>
      <c r="F217" s="49">
        <v>558</v>
      </c>
      <c r="G217" s="49">
        <v>0</v>
      </c>
      <c r="H217" s="40">
        <f t="shared" ref="H217" si="280">(F217-E217)*D217</f>
        <v>3600</v>
      </c>
      <c r="I217" s="40">
        <v>0</v>
      </c>
      <c r="J217" s="40">
        <f t="shared" ref="J217" si="281">(H217+I217)</f>
        <v>3600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s="33" customFormat="1" ht="15.75" customHeight="1">
      <c r="A218" s="37">
        <v>43592</v>
      </c>
      <c r="B218" s="48" t="s">
        <v>175</v>
      </c>
      <c r="C218" s="48" t="s">
        <v>13</v>
      </c>
      <c r="D218" s="48" t="s">
        <v>43</v>
      </c>
      <c r="E218" s="49">
        <v>117.5</v>
      </c>
      <c r="F218" s="49">
        <v>116.75</v>
      </c>
      <c r="G218" s="49">
        <v>115.5</v>
      </c>
      <c r="H218" s="44">
        <f t="shared" ref="H218" si="282">SUM(E218-F218)*D218</f>
        <v>3000</v>
      </c>
      <c r="I218" s="44">
        <f t="shared" ref="I218" si="283">SUM(F218-G218)*D218</f>
        <v>5000</v>
      </c>
      <c r="J218" s="45">
        <f t="shared" ref="J218" si="284">SUM(H218+I218)</f>
        <v>8000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s="33" customFormat="1" ht="15.75" customHeight="1">
      <c r="A219" s="37">
        <v>43591</v>
      </c>
      <c r="B219" s="48" t="s">
        <v>195</v>
      </c>
      <c r="C219" s="48" t="s">
        <v>13</v>
      </c>
      <c r="D219" s="48" t="s">
        <v>88</v>
      </c>
      <c r="E219" s="49">
        <v>318.5</v>
      </c>
      <c r="F219" s="49">
        <v>316.5</v>
      </c>
      <c r="G219" s="49">
        <v>313.5</v>
      </c>
      <c r="H219" s="44">
        <f t="shared" ref="H219" si="285">SUM(E219-F219)*D219</f>
        <v>3200</v>
      </c>
      <c r="I219" s="44">
        <f t="shared" ref="I219" si="286">SUM(F219-G219)*D219</f>
        <v>4800</v>
      </c>
      <c r="J219" s="45">
        <f t="shared" ref="J219" si="287">SUM(H219+I219)</f>
        <v>8000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s="33" customFormat="1" ht="15.75" customHeight="1">
      <c r="A220" s="37">
        <v>43591</v>
      </c>
      <c r="B220" s="48" t="s">
        <v>155</v>
      </c>
      <c r="C220" s="48" t="s">
        <v>10</v>
      </c>
      <c r="D220" s="48" t="s">
        <v>137</v>
      </c>
      <c r="E220" s="49">
        <v>167.5</v>
      </c>
      <c r="F220" s="49">
        <v>169</v>
      </c>
      <c r="G220" s="49">
        <v>0</v>
      </c>
      <c r="H220" s="40">
        <f t="shared" ref="H220" si="288">(F220-E220)*D220</f>
        <v>3450</v>
      </c>
      <c r="I220" s="40">
        <v>0</v>
      </c>
      <c r="J220" s="40">
        <f t="shared" ref="J220" si="289">(H220+I220)</f>
        <v>3450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s="33" customFormat="1" ht="15.75" customHeight="1">
      <c r="A221" s="37">
        <v>43591</v>
      </c>
      <c r="B221" s="48" t="s">
        <v>144</v>
      </c>
      <c r="C221" s="48" t="s">
        <v>13</v>
      </c>
      <c r="D221" s="48" t="s">
        <v>192</v>
      </c>
      <c r="E221" s="49">
        <v>379.5</v>
      </c>
      <c r="F221" s="49">
        <v>381.5</v>
      </c>
      <c r="G221" s="49">
        <v>0</v>
      </c>
      <c r="H221" s="41">
        <f t="shared" ref="H221" si="290">(E221-F221)*D221</f>
        <v>-2500</v>
      </c>
      <c r="I221" s="41">
        <v>0</v>
      </c>
      <c r="J221" s="42">
        <f>H221+I221</f>
        <v>-2500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s="33" customFormat="1" ht="15.75" customHeight="1">
      <c r="A222" s="37">
        <v>43591</v>
      </c>
      <c r="B222" s="48" t="s">
        <v>532</v>
      </c>
      <c r="C222" s="48" t="s">
        <v>10</v>
      </c>
      <c r="D222" s="48" t="s">
        <v>56</v>
      </c>
      <c r="E222" s="49">
        <v>1183.25</v>
      </c>
      <c r="F222" s="49">
        <v>1178</v>
      </c>
      <c r="G222" s="49">
        <v>0</v>
      </c>
      <c r="H222" s="40">
        <f t="shared" ref="H222" si="291">(F222-E222)*D222</f>
        <v>-3675</v>
      </c>
      <c r="I222" s="40">
        <v>0</v>
      </c>
      <c r="J222" s="42">
        <f t="shared" ref="J222" si="292">(H222+I222)</f>
        <v>-3675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s="33" customFormat="1" ht="15.75" customHeight="1">
      <c r="A223" s="37">
        <v>43588</v>
      </c>
      <c r="B223" s="48" t="s">
        <v>528</v>
      </c>
      <c r="C223" s="48" t="s">
        <v>10</v>
      </c>
      <c r="D223" s="48" t="s">
        <v>11</v>
      </c>
      <c r="E223" s="49">
        <v>1640</v>
      </c>
      <c r="F223" s="49">
        <v>1648</v>
      </c>
      <c r="G223" s="49">
        <v>0</v>
      </c>
      <c r="H223" s="40">
        <f t="shared" ref="H223" si="293">(F223-E223)*D223</f>
        <v>3200</v>
      </c>
      <c r="I223" s="40">
        <v>0</v>
      </c>
      <c r="J223" s="40">
        <f t="shared" ref="J223" si="294">(H223+I223)</f>
        <v>3200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s="33" customFormat="1" ht="15.75" customHeight="1">
      <c r="A224" s="37">
        <v>43588</v>
      </c>
      <c r="B224" s="48" t="s">
        <v>184</v>
      </c>
      <c r="C224" s="48" t="s">
        <v>10</v>
      </c>
      <c r="D224" s="48" t="s">
        <v>115</v>
      </c>
      <c r="E224" s="49">
        <v>822</v>
      </c>
      <c r="F224" s="49">
        <v>825</v>
      </c>
      <c r="G224" s="49">
        <v>830</v>
      </c>
      <c r="H224" s="40">
        <f t="shared" ref="H224" si="295">(F224-E224)*D224</f>
        <v>3600</v>
      </c>
      <c r="I224" s="41">
        <f t="shared" ref="I224" si="296">(G224-F224)*D224</f>
        <v>6000</v>
      </c>
      <c r="J224" s="40">
        <f t="shared" ref="J224" si="297">(H224+I224)</f>
        <v>9600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1" s="33" customFormat="1" ht="15.75" customHeight="1">
      <c r="A225" s="37">
        <v>43588</v>
      </c>
      <c r="B225" s="48" t="s">
        <v>152</v>
      </c>
      <c r="C225" s="48" t="s">
        <v>13</v>
      </c>
      <c r="D225" s="48" t="s">
        <v>110</v>
      </c>
      <c r="E225" s="49">
        <v>480</v>
      </c>
      <c r="F225" s="49">
        <v>477</v>
      </c>
      <c r="G225" s="49">
        <v>0</v>
      </c>
      <c r="H225" s="41">
        <f t="shared" ref="H225" si="298">(E225-F225)*D225</f>
        <v>3300</v>
      </c>
      <c r="I225" s="41">
        <v>0</v>
      </c>
      <c r="J225" s="40">
        <f>H225+I225</f>
        <v>3300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1" s="33" customFormat="1" ht="15.75" customHeight="1">
      <c r="A226" s="37">
        <v>43587</v>
      </c>
      <c r="B226" s="48" t="s">
        <v>271</v>
      </c>
      <c r="C226" s="48" t="s">
        <v>10</v>
      </c>
      <c r="D226" s="48" t="s">
        <v>64</v>
      </c>
      <c r="E226" s="49">
        <v>1545</v>
      </c>
      <c r="F226" s="49">
        <v>1539</v>
      </c>
      <c r="G226" s="49">
        <v>0</v>
      </c>
      <c r="H226" s="40">
        <f t="shared" ref="H226" si="299">(F226-E226)*D226</f>
        <v>-3600</v>
      </c>
      <c r="I226" s="40">
        <v>0</v>
      </c>
      <c r="J226" s="42">
        <f t="shared" ref="J226" si="300">(H226+I226)</f>
        <v>-3600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1" s="33" customFormat="1" ht="15.75" customHeight="1">
      <c r="A227" s="37">
        <v>43587</v>
      </c>
      <c r="B227" s="48" t="s">
        <v>145</v>
      </c>
      <c r="C227" s="48" t="s">
        <v>10</v>
      </c>
      <c r="D227" s="48" t="s">
        <v>214</v>
      </c>
      <c r="E227" s="49">
        <v>219</v>
      </c>
      <c r="F227" s="49">
        <v>220</v>
      </c>
      <c r="G227" s="49">
        <v>0</v>
      </c>
      <c r="H227" s="40">
        <f t="shared" ref="H227" si="301">(F227-E227)*D227</f>
        <v>3000</v>
      </c>
      <c r="I227" s="40">
        <v>0</v>
      </c>
      <c r="J227" s="40">
        <f t="shared" ref="J227" si="302">(H227+I227)</f>
        <v>3000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1" s="33" customFormat="1" ht="15.75" customHeight="1">
      <c r="A228" s="87" t="s">
        <v>524</v>
      </c>
      <c r="B228" s="87"/>
      <c r="C228" s="87"/>
      <c r="D228" s="87" t="s">
        <v>248</v>
      </c>
      <c r="E228" s="87"/>
      <c r="F228" s="87"/>
      <c r="G228" s="87"/>
      <c r="H228" s="87"/>
      <c r="I228" s="87"/>
      <c r="J228" s="46">
        <f>SUM(J162:J227)</f>
        <v>157565.00000000017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s="62" customFormat="1" ht="15.75" customHeight="1">
      <c r="A229" s="59"/>
      <c r="B229" s="63"/>
      <c r="C229" s="63"/>
      <c r="D229" s="63"/>
      <c r="E229" s="63"/>
      <c r="F229" s="63"/>
      <c r="G229" s="63"/>
      <c r="H229" s="59"/>
      <c r="I229" s="59"/>
      <c r="J229" s="60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</row>
    <row r="230" spans="1:31" s="33" customFormat="1" ht="15.75" customHeight="1">
      <c r="A230" s="37">
        <v>43585</v>
      </c>
      <c r="B230" s="48" t="s">
        <v>166</v>
      </c>
      <c r="C230" s="48" t="s">
        <v>10</v>
      </c>
      <c r="D230" s="48" t="s">
        <v>115</v>
      </c>
      <c r="E230" s="49">
        <v>768.5</v>
      </c>
      <c r="F230" s="49">
        <v>771</v>
      </c>
      <c r="G230" s="49">
        <v>774.5</v>
      </c>
      <c r="H230" s="40">
        <f t="shared" ref="H230:H235" si="303">(F230-E230)*D230</f>
        <v>3000</v>
      </c>
      <c r="I230" s="41">
        <f t="shared" ref="I230" si="304">(G230-F230)*D230</f>
        <v>4200</v>
      </c>
      <c r="J230" s="40">
        <f t="shared" ref="J230:J231" si="305">(H230+I230)</f>
        <v>7200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1" s="33" customFormat="1" ht="15.75" customHeight="1">
      <c r="A231" s="37">
        <v>43585</v>
      </c>
      <c r="B231" s="48" t="s">
        <v>85</v>
      </c>
      <c r="C231" s="48" t="s">
        <v>10</v>
      </c>
      <c r="D231" s="48" t="s">
        <v>207</v>
      </c>
      <c r="E231" s="49">
        <v>356</v>
      </c>
      <c r="F231" s="49">
        <v>357.25</v>
      </c>
      <c r="G231" s="49">
        <v>0</v>
      </c>
      <c r="H231" s="40">
        <f t="shared" si="303"/>
        <v>3333.75</v>
      </c>
      <c r="I231" s="40">
        <v>0</v>
      </c>
      <c r="J231" s="40">
        <f t="shared" si="305"/>
        <v>3333.75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1" s="33" customFormat="1" ht="15.75" customHeight="1">
      <c r="A232" s="37">
        <v>43585</v>
      </c>
      <c r="B232" s="48" t="s">
        <v>271</v>
      </c>
      <c r="C232" s="48" t="s">
        <v>10</v>
      </c>
      <c r="D232" s="48" t="s">
        <v>64</v>
      </c>
      <c r="E232" s="49">
        <v>1516</v>
      </c>
      <c r="F232" s="49">
        <v>1521</v>
      </c>
      <c r="G232" s="49">
        <v>1528</v>
      </c>
      <c r="H232" s="40">
        <f t="shared" si="303"/>
        <v>3000</v>
      </c>
      <c r="I232" s="41">
        <f t="shared" ref="I232" si="306">(G232-F232)*D232</f>
        <v>4200</v>
      </c>
      <c r="J232" s="40">
        <f t="shared" ref="J232" si="307">(H232+I232)</f>
        <v>7200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1" s="33" customFormat="1" ht="15.75" customHeight="1">
      <c r="A233" s="37">
        <v>43581</v>
      </c>
      <c r="B233" s="48" t="s">
        <v>37</v>
      </c>
      <c r="C233" s="48" t="s">
        <v>10</v>
      </c>
      <c r="D233" s="48" t="s">
        <v>39</v>
      </c>
      <c r="E233" s="49">
        <v>345</v>
      </c>
      <c r="F233" s="49">
        <v>347</v>
      </c>
      <c r="G233" s="49">
        <v>350</v>
      </c>
      <c r="H233" s="40">
        <f t="shared" si="303"/>
        <v>3000</v>
      </c>
      <c r="I233" s="41">
        <f t="shared" ref="I233" si="308">(G233-F233)*D233</f>
        <v>4500</v>
      </c>
      <c r="J233" s="40">
        <f t="shared" ref="J233" si="309">(H233+I233)</f>
        <v>7500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1" s="33" customFormat="1" ht="15.75" customHeight="1">
      <c r="A234" s="37">
        <v>43581</v>
      </c>
      <c r="B234" s="48" t="s">
        <v>152</v>
      </c>
      <c r="C234" s="48" t="s">
        <v>10</v>
      </c>
      <c r="D234" s="48" t="s">
        <v>110</v>
      </c>
      <c r="E234" s="49">
        <v>488</v>
      </c>
      <c r="F234" s="49">
        <v>491</v>
      </c>
      <c r="G234" s="49">
        <v>495.95</v>
      </c>
      <c r="H234" s="40">
        <f t="shared" si="303"/>
        <v>3300</v>
      </c>
      <c r="I234" s="41">
        <f t="shared" ref="I234" si="310">(G234-F234)*D234</f>
        <v>5444.9999999999873</v>
      </c>
      <c r="J234" s="40">
        <f t="shared" ref="J234" si="311">(H234+I234)</f>
        <v>8744.9999999999873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1" s="33" customFormat="1" ht="15.75" customHeight="1">
      <c r="A235" s="37">
        <v>43580</v>
      </c>
      <c r="B235" s="48" t="s">
        <v>501</v>
      </c>
      <c r="C235" s="48" t="s">
        <v>10</v>
      </c>
      <c r="D235" s="48" t="s">
        <v>54</v>
      </c>
      <c r="E235" s="49">
        <v>1230</v>
      </c>
      <c r="F235" s="49">
        <v>1230</v>
      </c>
      <c r="G235" s="49">
        <v>0</v>
      </c>
      <c r="H235" s="40">
        <f t="shared" si="303"/>
        <v>0</v>
      </c>
      <c r="I235" s="40">
        <v>0</v>
      </c>
      <c r="J235" s="40">
        <f t="shared" ref="J235" si="312">(H235+I235)</f>
        <v>0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1" s="33" customFormat="1" ht="15.75" customHeight="1">
      <c r="A236" s="37">
        <v>43580</v>
      </c>
      <c r="B236" s="48" t="s">
        <v>222</v>
      </c>
      <c r="C236" s="48" t="s">
        <v>10</v>
      </c>
      <c r="D236" s="48" t="s">
        <v>110</v>
      </c>
      <c r="E236" s="49">
        <v>474</v>
      </c>
      <c r="F236" s="49">
        <v>471</v>
      </c>
      <c r="G236" s="49">
        <v>0</v>
      </c>
      <c r="H236" s="40">
        <f t="shared" ref="H236" si="313">(F236-E236)*D236</f>
        <v>-3300</v>
      </c>
      <c r="I236" s="40">
        <v>0</v>
      </c>
      <c r="J236" s="42">
        <f t="shared" ref="J236" si="314">(H236+I236)</f>
        <v>-3300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1" s="33" customFormat="1" ht="15.75" customHeight="1">
      <c r="A237" s="37">
        <v>43580</v>
      </c>
      <c r="B237" s="48" t="s">
        <v>12</v>
      </c>
      <c r="C237" s="48" t="s">
        <v>10</v>
      </c>
      <c r="D237" s="48" t="s">
        <v>23</v>
      </c>
      <c r="E237" s="49">
        <v>420</v>
      </c>
      <c r="F237" s="49">
        <v>422.5</v>
      </c>
      <c r="G237" s="49">
        <v>0</v>
      </c>
      <c r="H237" s="40">
        <f>(F237-E237)*D237</f>
        <v>3250</v>
      </c>
      <c r="I237" s="40">
        <v>0</v>
      </c>
      <c r="J237" s="40">
        <f t="shared" ref="J237" si="315">(H237+I237)</f>
        <v>3250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1" s="33" customFormat="1" ht="15.75" customHeight="1">
      <c r="A238" s="37">
        <v>43579</v>
      </c>
      <c r="B238" s="48" t="s">
        <v>274</v>
      </c>
      <c r="C238" s="48" t="s">
        <v>13</v>
      </c>
      <c r="D238" s="48" t="s">
        <v>226</v>
      </c>
      <c r="E238" s="49">
        <v>275.5</v>
      </c>
      <c r="F238" s="49">
        <v>274.5</v>
      </c>
      <c r="G238" s="49">
        <v>273.45</v>
      </c>
      <c r="H238" s="44">
        <f t="shared" ref="H238" si="316">SUM(E238-F238)*D238</f>
        <v>3200</v>
      </c>
      <c r="I238" s="44">
        <f t="shared" ref="I238" si="317">SUM(F238-G238)*D238</f>
        <v>3360.0000000000364</v>
      </c>
      <c r="J238" s="45">
        <f t="shared" ref="J238" si="318">SUM(H238+I238)</f>
        <v>6560.0000000000364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1" s="33" customFormat="1" ht="15.75" customHeight="1">
      <c r="A239" s="37">
        <v>43579</v>
      </c>
      <c r="B239" s="48" t="s">
        <v>324</v>
      </c>
      <c r="C239" s="48" t="s">
        <v>13</v>
      </c>
      <c r="D239" s="48" t="s">
        <v>54</v>
      </c>
      <c r="E239" s="49">
        <v>1241</v>
      </c>
      <c r="F239" s="49">
        <v>1235</v>
      </c>
      <c r="G239" s="49">
        <v>1228</v>
      </c>
      <c r="H239" s="44">
        <f t="shared" ref="H239" si="319">SUM(E239-F239)*D239</f>
        <v>3000</v>
      </c>
      <c r="I239" s="44">
        <f t="shared" ref="I239" si="320">SUM(F239-G239)*D239</f>
        <v>3500</v>
      </c>
      <c r="J239" s="45">
        <f t="shared" ref="J239" si="321">SUM(H239+I239)</f>
        <v>6500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1" s="33" customFormat="1" ht="15.75" customHeight="1">
      <c r="A240" s="47">
        <v>43578</v>
      </c>
      <c r="B240" s="48" t="s">
        <v>502</v>
      </c>
      <c r="C240" s="48" t="s">
        <v>13</v>
      </c>
      <c r="D240" s="48" t="s">
        <v>56</v>
      </c>
      <c r="E240" s="49">
        <v>913</v>
      </c>
      <c r="F240" s="49">
        <v>908</v>
      </c>
      <c r="G240" s="49">
        <v>901</v>
      </c>
      <c r="H240" s="44">
        <f t="shared" ref="H240:H241" si="322">SUM(E240-F240)*D240</f>
        <v>3500</v>
      </c>
      <c r="I240" s="44">
        <f t="shared" ref="I240:I241" si="323">SUM(F240-G240)*D240</f>
        <v>4900</v>
      </c>
      <c r="J240" s="45">
        <f t="shared" ref="J240:J241" si="324">SUM(H240+I240)</f>
        <v>8400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s="33" customFormat="1" ht="15.75" customHeight="1">
      <c r="A241" s="47">
        <v>43578</v>
      </c>
      <c r="B241" s="48" t="s">
        <v>501</v>
      </c>
      <c r="C241" s="48" t="s">
        <v>13</v>
      </c>
      <c r="D241" s="48" t="s">
        <v>54</v>
      </c>
      <c r="E241" s="49">
        <v>1218</v>
      </c>
      <c r="F241" s="49">
        <v>1212</v>
      </c>
      <c r="G241" s="49">
        <v>1204</v>
      </c>
      <c r="H241" s="44">
        <f t="shared" si="322"/>
        <v>3000</v>
      </c>
      <c r="I241" s="44">
        <f t="shared" si="323"/>
        <v>4000</v>
      </c>
      <c r="J241" s="45">
        <f t="shared" si="324"/>
        <v>7000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s="33" customFormat="1" ht="15.75" customHeight="1">
      <c r="A242" s="47">
        <v>43578</v>
      </c>
      <c r="B242" s="48" t="s">
        <v>12</v>
      </c>
      <c r="C242" s="48" t="s">
        <v>13</v>
      </c>
      <c r="D242" s="48" t="s">
        <v>23</v>
      </c>
      <c r="E242" s="49">
        <v>413</v>
      </c>
      <c r="F242" s="49">
        <v>417</v>
      </c>
      <c r="G242" s="49">
        <v>0</v>
      </c>
      <c r="H242" s="41">
        <f t="shared" ref="H242" si="325">(E242-F242)*D242</f>
        <v>-5200</v>
      </c>
      <c r="I242" s="41">
        <v>0</v>
      </c>
      <c r="J242" s="42">
        <f>H242+I242</f>
        <v>-5200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s="33" customFormat="1" ht="15.75" customHeight="1">
      <c r="A243" s="47">
        <v>43578</v>
      </c>
      <c r="B243" s="48" t="s">
        <v>65</v>
      </c>
      <c r="C243" s="48" t="s">
        <v>10</v>
      </c>
      <c r="D243" s="48" t="s">
        <v>40</v>
      </c>
      <c r="E243" s="49">
        <v>519</v>
      </c>
      <c r="F243" s="49">
        <v>515</v>
      </c>
      <c r="G243" s="49">
        <v>0</v>
      </c>
      <c r="H243" s="40">
        <f t="shared" ref="H243" si="326">(F243-E243)*D243</f>
        <v>-4000</v>
      </c>
      <c r="I243" s="40">
        <v>0</v>
      </c>
      <c r="J243" s="42">
        <f t="shared" ref="J243" si="327">(H243+I243)</f>
        <v>-4000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s="33" customFormat="1" ht="15.75" customHeight="1">
      <c r="A244" s="47">
        <v>43577</v>
      </c>
      <c r="B244" s="48" t="s">
        <v>86</v>
      </c>
      <c r="C244" s="48" t="s">
        <v>10</v>
      </c>
      <c r="D244" s="48" t="s">
        <v>198</v>
      </c>
      <c r="E244" s="49">
        <v>1420</v>
      </c>
      <c r="F244" s="49">
        <v>1413</v>
      </c>
      <c r="G244" s="49">
        <v>0</v>
      </c>
      <c r="H244" s="40">
        <f t="shared" ref="H244" si="328">(F244-E244)*D244</f>
        <v>-3850</v>
      </c>
      <c r="I244" s="40">
        <v>0</v>
      </c>
      <c r="J244" s="42">
        <f t="shared" ref="J244" si="329">(H244+I244)</f>
        <v>-3850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s="33" customFormat="1" ht="15.75" customHeight="1">
      <c r="A245" s="47">
        <v>43577</v>
      </c>
      <c r="B245" s="48" t="s">
        <v>498</v>
      </c>
      <c r="C245" s="48" t="s">
        <v>10</v>
      </c>
      <c r="D245" s="48" t="s">
        <v>24</v>
      </c>
      <c r="E245" s="49">
        <v>220</v>
      </c>
      <c r="F245" s="49">
        <v>218</v>
      </c>
      <c r="G245" s="49">
        <v>0</v>
      </c>
      <c r="H245" s="40">
        <f t="shared" ref="H245" si="330">(F245-E245)*D245</f>
        <v>-4000</v>
      </c>
      <c r="I245" s="40">
        <v>0</v>
      </c>
      <c r="J245" s="42">
        <f t="shared" ref="J245" si="331">(H245+I245)</f>
        <v>-4000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s="33" customFormat="1" ht="15.75" customHeight="1">
      <c r="A246" s="47">
        <v>43577</v>
      </c>
      <c r="B246" s="48" t="s">
        <v>120</v>
      </c>
      <c r="C246" s="48" t="s">
        <v>10</v>
      </c>
      <c r="D246" s="48" t="s">
        <v>121</v>
      </c>
      <c r="E246" s="49">
        <v>231</v>
      </c>
      <c r="F246" s="49">
        <v>229</v>
      </c>
      <c r="G246" s="49">
        <v>0</v>
      </c>
      <c r="H246" s="40">
        <f t="shared" ref="H246" si="332">(F246-E246)*D246</f>
        <v>-5000</v>
      </c>
      <c r="I246" s="40">
        <v>0</v>
      </c>
      <c r="J246" s="42">
        <f t="shared" ref="J246" si="333">(H246+I246)</f>
        <v>-5000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s="33" customFormat="1" ht="15.75" customHeight="1">
      <c r="A247" s="47">
        <v>43573</v>
      </c>
      <c r="B247" s="48" t="s">
        <v>96</v>
      </c>
      <c r="C247" s="48" t="s">
        <v>10</v>
      </c>
      <c r="D247" s="48" t="s">
        <v>25</v>
      </c>
      <c r="E247" s="49">
        <v>251</v>
      </c>
      <c r="F247" s="49">
        <v>251</v>
      </c>
      <c r="G247" s="49">
        <v>0</v>
      </c>
      <c r="H247" s="40">
        <f>(F247-E247)*D247</f>
        <v>0</v>
      </c>
      <c r="I247" s="40">
        <v>0</v>
      </c>
      <c r="J247" s="40">
        <f t="shared" ref="J247" si="334">(H247+I247)</f>
        <v>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s="33" customFormat="1" ht="15.75" customHeight="1">
      <c r="A248" s="47">
        <v>43573</v>
      </c>
      <c r="B248" s="48" t="s">
        <v>65</v>
      </c>
      <c r="C248" s="48" t="s">
        <v>10</v>
      </c>
      <c r="D248" s="48" t="s">
        <v>40</v>
      </c>
      <c r="E248" s="49">
        <v>519</v>
      </c>
      <c r="F248" s="49">
        <v>515</v>
      </c>
      <c r="G248" s="49">
        <v>0</v>
      </c>
      <c r="H248" s="40">
        <f t="shared" ref="H248" si="335">(F248-E248)*D248</f>
        <v>-4000</v>
      </c>
      <c r="I248" s="40">
        <v>0</v>
      </c>
      <c r="J248" s="42">
        <f t="shared" ref="J248" si="336">(H248+I248)</f>
        <v>-4000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s="33" customFormat="1" ht="15.75" customHeight="1">
      <c r="A249" s="47">
        <v>43573</v>
      </c>
      <c r="B249" s="48" t="s">
        <v>261</v>
      </c>
      <c r="C249" s="48" t="s">
        <v>10</v>
      </c>
      <c r="D249" s="48" t="s">
        <v>214</v>
      </c>
      <c r="E249" s="49">
        <v>242</v>
      </c>
      <c r="F249" s="49">
        <v>240.7</v>
      </c>
      <c r="G249" s="49">
        <v>0</v>
      </c>
      <c r="H249" s="40">
        <f t="shared" ref="H249" si="337">(F249-E249)*D249</f>
        <v>-3900.0000000000341</v>
      </c>
      <c r="I249" s="40">
        <v>0</v>
      </c>
      <c r="J249" s="42">
        <f t="shared" ref="J249" si="338">(H249+I249)</f>
        <v>-3900.0000000000341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s="33" customFormat="1" ht="15.75" customHeight="1">
      <c r="A250" s="37">
        <v>43571</v>
      </c>
      <c r="B250" s="48" t="s">
        <v>249</v>
      </c>
      <c r="C250" s="48" t="s">
        <v>10</v>
      </c>
      <c r="D250" s="48" t="s">
        <v>121</v>
      </c>
      <c r="E250" s="49">
        <v>391</v>
      </c>
      <c r="F250" s="49">
        <v>392.5</v>
      </c>
      <c r="G250" s="49">
        <v>394.5</v>
      </c>
      <c r="H250" s="40">
        <f>(F250-E250)*D250</f>
        <v>3750</v>
      </c>
      <c r="I250" s="41">
        <f t="shared" ref="I250" si="339">(G250-F250)*D250</f>
        <v>5000</v>
      </c>
      <c r="J250" s="40">
        <f t="shared" ref="J250" si="340">(H250+I250)</f>
        <v>8750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s="33" customFormat="1" ht="15.75" customHeight="1">
      <c r="A251" s="37">
        <v>43571</v>
      </c>
      <c r="B251" s="48" t="s">
        <v>120</v>
      </c>
      <c r="C251" s="48" t="s">
        <v>10</v>
      </c>
      <c r="D251" s="48" t="s">
        <v>121</v>
      </c>
      <c r="E251" s="49">
        <v>230.4</v>
      </c>
      <c r="F251" s="49">
        <v>231.5</v>
      </c>
      <c r="G251" s="49">
        <v>233</v>
      </c>
      <c r="H251" s="40">
        <f>(F251-E251)*D251</f>
        <v>2749.9999999999859</v>
      </c>
      <c r="I251" s="41">
        <f t="shared" ref="I251" si="341">(G251-F251)*D251</f>
        <v>3750</v>
      </c>
      <c r="J251" s="40">
        <f t="shared" ref="J251" si="342">(H251+I251)</f>
        <v>6499.9999999999854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s="33" customFormat="1" ht="15.75" customHeight="1">
      <c r="A252" s="37">
        <v>43571</v>
      </c>
      <c r="B252" s="48" t="s">
        <v>195</v>
      </c>
      <c r="C252" s="48" t="s">
        <v>10</v>
      </c>
      <c r="D252" s="48" t="s">
        <v>88</v>
      </c>
      <c r="E252" s="49">
        <v>351</v>
      </c>
      <c r="F252" s="49">
        <v>348.5</v>
      </c>
      <c r="G252" s="49">
        <v>0</v>
      </c>
      <c r="H252" s="40">
        <f t="shared" ref="H252" si="343">(F252-E252)*D252</f>
        <v>-4000</v>
      </c>
      <c r="I252" s="40">
        <v>0</v>
      </c>
      <c r="J252" s="42">
        <f t="shared" ref="J252" si="344">(H252+I252)</f>
        <v>-4000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s="33" customFormat="1" ht="15.75" customHeight="1">
      <c r="A253" s="37">
        <v>43570</v>
      </c>
      <c r="B253" s="48" t="s">
        <v>257</v>
      </c>
      <c r="C253" s="48" t="s">
        <v>10</v>
      </c>
      <c r="D253" s="48" t="s">
        <v>258</v>
      </c>
      <c r="E253" s="49">
        <v>2282</v>
      </c>
      <c r="F253" s="49">
        <v>2294</v>
      </c>
      <c r="G253" s="49">
        <v>0</v>
      </c>
      <c r="H253" s="40">
        <f>(F253-E253)*D253</f>
        <v>3000</v>
      </c>
      <c r="I253" s="40">
        <v>0</v>
      </c>
      <c r="J253" s="40">
        <f t="shared" ref="J253" si="345">(H253+I253)</f>
        <v>3000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s="33" customFormat="1" ht="15.75" customHeight="1">
      <c r="A254" s="37">
        <v>43567</v>
      </c>
      <c r="B254" s="48" t="s">
        <v>131</v>
      </c>
      <c r="C254" s="48" t="s">
        <v>10</v>
      </c>
      <c r="D254" s="48" t="s">
        <v>24</v>
      </c>
      <c r="E254" s="49">
        <v>217.5</v>
      </c>
      <c r="F254" s="49">
        <v>216.15</v>
      </c>
      <c r="G254" s="49">
        <v>0</v>
      </c>
      <c r="H254" s="40">
        <f t="shared" ref="H254" si="346">(F254-E254)*D254</f>
        <v>-2699.9999999999886</v>
      </c>
      <c r="I254" s="40">
        <v>0</v>
      </c>
      <c r="J254" s="42">
        <f t="shared" ref="J254" si="347">(H254+I254)</f>
        <v>-2699.9999999999886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s="33" customFormat="1" ht="15.75" customHeight="1">
      <c r="A255" s="37">
        <v>43567</v>
      </c>
      <c r="B255" s="48" t="s">
        <v>324</v>
      </c>
      <c r="C255" s="48" t="s">
        <v>13</v>
      </c>
      <c r="D255" s="48" t="s">
        <v>54</v>
      </c>
      <c r="E255" s="49">
        <v>1241</v>
      </c>
      <c r="F255" s="49">
        <v>1248</v>
      </c>
      <c r="G255" s="49">
        <v>0</v>
      </c>
      <c r="H255" s="41">
        <f t="shared" ref="H255" si="348">(E255-F255)*D255</f>
        <v>-3500</v>
      </c>
      <c r="I255" s="41">
        <v>0</v>
      </c>
      <c r="J255" s="42">
        <f>H255+I255</f>
        <v>-3500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s="33" customFormat="1" ht="15.75" customHeight="1">
      <c r="A256" s="37">
        <v>43567</v>
      </c>
      <c r="B256" s="48" t="s">
        <v>21</v>
      </c>
      <c r="C256" s="48" t="s">
        <v>10</v>
      </c>
      <c r="D256" s="48" t="s">
        <v>25</v>
      </c>
      <c r="E256" s="49">
        <v>327.25</v>
      </c>
      <c r="F256" s="49">
        <v>325.75</v>
      </c>
      <c r="G256" s="49">
        <v>0</v>
      </c>
      <c r="H256" s="40">
        <f t="shared" ref="H256" si="349">(F256-E256)*D256</f>
        <v>-3300</v>
      </c>
      <c r="I256" s="40">
        <v>0</v>
      </c>
      <c r="J256" s="42">
        <f t="shared" ref="J256" si="350">(H256+I256)</f>
        <v>-3300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s="33" customFormat="1" ht="15.75" customHeight="1">
      <c r="A257" s="37">
        <v>43566</v>
      </c>
      <c r="B257" s="48" t="s">
        <v>263</v>
      </c>
      <c r="C257" s="48" t="s">
        <v>10</v>
      </c>
      <c r="D257" s="48" t="s">
        <v>40</v>
      </c>
      <c r="E257" s="49">
        <v>680</v>
      </c>
      <c r="F257" s="49">
        <v>676</v>
      </c>
      <c r="G257" s="49">
        <v>0</v>
      </c>
      <c r="H257" s="40">
        <f t="shared" ref="H257" si="351">(F257-E257)*D257</f>
        <v>-4000</v>
      </c>
      <c r="I257" s="40">
        <v>0</v>
      </c>
      <c r="J257" s="42">
        <f t="shared" ref="J257" si="352">(H257+I257)</f>
        <v>-4000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s="33" customFormat="1" ht="15.75" customHeight="1">
      <c r="A258" s="37">
        <v>43566</v>
      </c>
      <c r="B258" s="48" t="s">
        <v>85</v>
      </c>
      <c r="C258" s="48" t="s">
        <v>10</v>
      </c>
      <c r="D258" s="48" t="s">
        <v>207</v>
      </c>
      <c r="E258" s="49">
        <v>343.25</v>
      </c>
      <c r="F258" s="49">
        <v>344.5</v>
      </c>
      <c r="G258" s="49">
        <v>0</v>
      </c>
      <c r="H258" s="40">
        <f>(F258-E258)*D258</f>
        <v>3333.75</v>
      </c>
      <c r="I258" s="40">
        <v>0</v>
      </c>
      <c r="J258" s="40">
        <f t="shared" ref="J258" si="353">(H258+I258)</f>
        <v>3333.75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s="33" customFormat="1" ht="15.75" customHeight="1">
      <c r="A259" s="37">
        <v>43566</v>
      </c>
      <c r="B259" s="48" t="s">
        <v>185</v>
      </c>
      <c r="C259" s="48" t="s">
        <v>13</v>
      </c>
      <c r="D259" s="48" t="s">
        <v>64</v>
      </c>
      <c r="E259" s="49">
        <v>1432.4</v>
      </c>
      <c r="F259" s="49">
        <v>1427</v>
      </c>
      <c r="G259" s="49">
        <v>0</v>
      </c>
      <c r="H259" s="41">
        <f t="shared" ref="H259" si="354">(E259-F259)*D259</f>
        <v>3240.0000000000546</v>
      </c>
      <c r="I259" s="41">
        <v>0</v>
      </c>
      <c r="J259" s="40">
        <f>H259+I259</f>
        <v>3240.0000000000546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s="33" customFormat="1" ht="15.75" customHeight="1">
      <c r="A260" s="37">
        <v>43565</v>
      </c>
      <c r="B260" s="48" t="s">
        <v>20</v>
      </c>
      <c r="C260" s="48" t="s">
        <v>10</v>
      </c>
      <c r="D260" s="48" t="s">
        <v>24</v>
      </c>
      <c r="E260" s="49">
        <v>219.5</v>
      </c>
      <c r="F260" s="49">
        <v>221</v>
      </c>
      <c r="G260" s="49">
        <v>222.5</v>
      </c>
      <c r="H260" s="40">
        <f>(F260-E260)*D260</f>
        <v>3000</v>
      </c>
      <c r="I260" s="41">
        <f t="shared" ref="I260" si="355">(G260-F260)*D260</f>
        <v>3000</v>
      </c>
      <c r="J260" s="40">
        <f t="shared" ref="J260" si="356">(H260+I260)</f>
        <v>6000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s="33" customFormat="1" ht="15.75" customHeight="1">
      <c r="A261" s="37">
        <v>43565</v>
      </c>
      <c r="B261" s="48" t="s">
        <v>163</v>
      </c>
      <c r="C261" s="48" t="s">
        <v>10</v>
      </c>
      <c r="D261" s="48" t="s">
        <v>40</v>
      </c>
      <c r="E261" s="49">
        <v>617.5</v>
      </c>
      <c r="F261" s="49">
        <v>613.5</v>
      </c>
      <c r="G261" s="49">
        <v>0</v>
      </c>
      <c r="H261" s="40">
        <f t="shared" ref="H261" si="357">(F261-E261)*D261</f>
        <v>-4000</v>
      </c>
      <c r="I261" s="40">
        <v>0</v>
      </c>
      <c r="J261" s="42">
        <f t="shared" ref="J261" si="358">(H261+I261)</f>
        <v>-4000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s="33" customFormat="1" ht="15.75" customHeight="1">
      <c r="A262" s="37">
        <v>43565</v>
      </c>
      <c r="B262" s="48" t="s">
        <v>471</v>
      </c>
      <c r="C262" s="48" t="s">
        <v>13</v>
      </c>
      <c r="D262" s="48" t="s">
        <v>14</v>
      </c>
      <c r="E262" s="49">
        <v>1092</v>
      </c>
      <c r="F262" s="49">
        <v>1097</v>
      </c>
      <c r="G262" s="49">
        <v>0</v>
      </c>
      <c r="H262" s="41">
        <f t="shared" ref="H262" si="359">(E262-F262)*D262</f>
        <v>-3750</v>
      </c>
      <c r="I262" s="41">
        <v>0</v>
      </c>
      <c r="J262" s="42">
        <f>H262+I262</f>
        <v>-3750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s="33" customFormat="1" ht="15.75" customHeight="1">
      <c r="A263" s="37">
        <v>43564</v>
      </c>
      <c r="B263" s="48" t="s">
        <v>60</v>
      </c>
      <c r="C263" s="48" t="s">
        <v>13</v>
      </c>
      <c r="D263" s="48" t="s">
        <v>61</v>
      </c>
      <c r="E263" s="49">
        <v>118</v>
      </c>
      <c r="F263" s="49">
        <v>118.6</v>
      </c>
      <c r="G263" s="49">
        <v>0</v>
      </c>
      <c r="H263" s="41">
        <f t="shared" ref="H263:H264" si="360">(E263-F263)*D263</f>
        <v>-2459.9999999999768</v>
      </c>
      <c r="I263" s="41">
        <v>0</v>
      </c>
      <c r="J263" s="42">
        <f>H263+I263</f>
        <v>-2459.9999999999768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s="33" customFormat="1" ht="15.75" customHeight="1">
      <c r="A264" s="37">
        <v>43564</v>
      </c>
      <c r="B264" s="48" t="s">
        <v>212</v>
      </c>
      <c r="C264" s="48" t="s">
        <v>13</v>
      </c>
      <c r="D264" s="48" t="s">
        <v>214</v>
      </c>
      <c r="E264" s="49">
        <v>216.5</v>
      </c>
      <c r="F264" s="49">
        <v>215.5</v>
      </c>
      <c r="G264" s="49">
        <v>0</v>
      </c>
      <c r="H264" s="41">
        <f t="shared" si="360"/>
        <v>3000</v>
      </c>
      <c r="I264" s="41">
        <v>0</v>
      </c>
      <c r="J264" s="40">
        <f>H264+I264</f>
        <v>3000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s="33" customFormat="1" ht="15.75" customHeight="1">
      <c r="A265" s="37">
        <v>43564</v>
      </c>
      <c r="B265" s="48" t="s">
        <v>195</v>
      </c>
      <c r="C265" s="48" t="s">
        <v>13</v>
      </c>
      <c r="D265" s="48" t="s">
        <v>88</v>
      </c>
      <c r="E265" s="49">
        <v>318</v>
      </c>
      <c r="F265" s="49">
        <v>320.5</v>
      </c>
      <c r="G265" s="49">
        <v>0</v>
      </c>
      <c r="H265" s="41">
        <f t="shared" ref="H265" si="361">(E265-F265)*D265</f>
        <v>-4000</v>
      </c>
      <c r="I265" s="41">
        <v>0</v>
      </c>
      <c r="J265" s="42">
        <f>H265+I265</f>
        <v>-4000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s="32" customFormat="1" ht="15.75" customHeight="1">
      <c r="A266" s="37">
        <v>43563</v>
      </c>
      <c r="B266" s="48" t="s">
        <v>167</v>
      </c>
      <c r="C266" s="48" t="s">
        <v>13</v>
      </c>
      <c r="D266" s="48" t="s">
        <v>110</v>
      </c>
      <c r="E266" s="49">
        <v>550</v>
      </c>
      <c r="F266" s="49">
        <v>550</v>
      </c>
      <c r="G266" s="49">
        <v>0</v>
      </c>
      <c r="H266" s="40">
        <f t="shared" ref="H266:H267" si="362">(F266-E266)*D266</f>
        <v>0</v>
      </c>
      <c r="I266" s="40">
        <v>0</v>
      </c>
      <c r="J266" s="40">
        <f t="shared" ref="J266:J267" si="363">(H266+I266)</f>
        <v>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s="32" customFormat="1" ht="15.75" customHeight="1">
      <c r="A267" s="37">
        <v>43563</v>
      </c>
      <c r="B267" s="48" t="s">
        <v>9</v>
      </c>
      <c r="C267" s="48" t="s">
        <v>10</v>
      </c>
      <c r="D267" s="48" t="s">
        <v>64</v>
      </c>
      <c r="E267" s="49">
        <v>958</v>
      </c>
      <c r="F267" s="49">
        <v>963</v>
      </c>
      <c r="G267" s="49">
        <v>0</v>
      </c>
      <c r="H267" s="40">
        <f t="shared" si="362"/>
        <v>3000</v>
      </c>
      <c r="I267" s="40">
        <v>0</v>
      </c>
      <c r="J267" s="40">
        <f t="shared" si="363"/>
        <v>3000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s="31" customFormat="1" ht="15.75" customHeight="1">
      <c r="A268" s="37">
        <v>43560</v>
      </c>
      <c r="B268" s="48" t="s">
        <v>9</v>
      </c>
      <c r="C268" s="48" t="s">
        <v>10</v>
      </c>
      <c r="D268" s="48" t="s">
        <v>64</v>
      </c>
      <c r="E268" s="49">
        <v>954</v>
      </c>
      <c r="F268" s="49">
        <v>954</v>
      </c>
      <c r="G268" s="49">
        <v>0</v>
      </c>
      <c r="H268" s="40">
        <f t="shared" ref="H268" si="364">(F268-E268)*D268</f>
        <v>0</v>
      </c>
      <c r="I268" s="40">
        <v>0</v>
      </c>
      <c r="J268" s="40">
        <f t="shared" ref="J268" si="365">(H268+I268)</f>
        <v>0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s="31" customFormat="1" ht="15.75" customHeight="1">
      <c r="A269" s="37">
        <v>43560</v>
      </c>
      <c r="B269" s="48" t="s">
        <v>144</v>
      </c>
      <c r="C269" s="48" t="s">
        <v>13</v>
      </c>
      <c r="D269" s="48" t="s">
        <v>192</v>
      </c>
      <c r="E269" s="49">
        <v>404</v>
      </c>
      <c r="F269" s="49">
        <v>404</v>
      </c>
      <c r="G269" s="49">
        <v>0</v>
      </c>
      <c r="H269" s="40">
        <f t="shared" ref="H269" si="366">(F269-E269)*D269</f>
        <v>0</v>
      </c>
      <c r="I269" s="40">
        <v>0</v>
      </c>
      <c r="J269" s="40">
        <f t="shared" ref="J269" si="367">(H269+I269)</f>
        <v>0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s="30" customFormat="1" ht="15.75" customHeight="1">
      <c r="A270" s="37">
        <v>43559</v>
      </c>
      <c r="B270" s="48" t="s">
        <v>186</v>
      </c>
      <c r="C270" s="48" t="s">
        <v>10</v>
      </c>
      <c r="D270" s="48" t="s">
        <v>64</v>
      </c>
      <c r="E270" s="49">
        <v>683.5</v>
      </c>
      <c r="F270" s="49">
        <v>681</v>
      </c>
      <c r="G270" s="49">
        <v>0</v>
      </c>
      <c r="H270" s="40">
        <f t="shared" ref="H270" si="368">(F270-E270)*D270</f>
        <v>-1500</v>
      </c>
      <c r="I270" s="40">
        <v>0</v>
      </c>
      <c r="J270" s="42">
        <f t="shared" ref="J270:J271" si="369">(H270+I270)</f>
        <v>-1500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s="30" customFormat="1" ht="15.75" customHeight="1">
      <c r="A271" s="37">
        <v>43559</v>
      </c>
      <c r="B271" s="48" t="s">
        <v>152</v>
      </c>
      <c r="C271" s="48" t="s">
        <v>10</v>
      </c>
      <c r="D271" s="48" t="s">
        <v>110</v>
      </c>
      <c r="E271" s="49">
        <v>483</v>
      </c>
      <c r="F271" s="49">
        <v>486</v>
      </c>
      <c r="G271" s="49">
        <v>490</v>
      </c>
      <c r="H271" s="40">
        <f>(F271-E271)*D271</f>
        <v>3300</v>
      </c>
      <c r="I271" s="41">
        <f t="shared" ref="I271" si="370">(G271-F271)*D271</f>
        <v>4400</v>
      </c>
      <c r="J271" s="40">
        <f t="shared" si="369"/>
        <v>7700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s="30" customFormat="1" ht="15.75" customHeight="1">
      <c r="A272" s="37">
        <v>43559</v>
      </c>
      <c r="B272" s="48" t="s">
        <v>324</v>
      </c>
      <c r="C272" s="48" t="s">
        <v>13</v>
      </c>
      <c r="D272" s="48" t="s">
        <v>54</v>
      </c>
      <c r="E272" s="49">
        <v>1258</v>
      </c>
      <c r="F272" s="49">
        <v>1265</v>
      </c>
      <c r="G272" s="49">
        <v>0</v>
      </c>
      <c r="H272" s="41">
        <f t="shared" ref="H272" si="371">(E272-F272)*D272</f>
        <v>-3500</v>
      </c>
      <c r="I272" s="41">
        <v>0</v>
      </c>
      <c r="J272" s="42">
        <f>H272+I272</f>
        <v>-3500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s="29" customFormat="1" ht="15.75" customHeight="1">
      <c r="A273" s="37">
        <v>43558</v>
      </c>
      <c r="B273" s="48" t="s">
        <v>95</v>
      </c>
      <c r="C273" s="48" t="s">
        <v>13</v>
      </c>
      <c r="D273" s="48" t="s">
        <v>24</v>
      </c>
      <c r="E273" s="49">
        <v>281</v>
      </c>
      <c r="F273" s="49">
        <v>279.5</v>
      </c>
      <c r="G273" s="49">
        <v>277</v>
      </c>
      <c r="H273" s="44">
        <f t="shared" ref="H273" si="372">SUM(E273-F273)*D273</f>
        <v>3000</v>
      </c>
      <c r="I273" s="44">
        <f t="shared" ref="I273" si="373">SUM(F273-G273)*D273</f>
        <v>5000</v>
      </c>
      <c r="J273" s="45">
        <f t="shared" ref="J273" si="374">SUM(H273+I273)</f>
        <v>8000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s="29" customFormat="1" ht="15.75" customHeight="1">
      <c r="A274" s="37">
        <v>43558</v>
      </c>
      <c r="B274" s="48" t="s">
        <v>186</v>
      </c>
      <c r="C274" s="48" t="s">
        <v>10</v>
      </c>
      <c r="D274" s="48" t="s">
        <v>64</v>
      </c>
      <c r="E274" s="49">
        <v>674</v>
      </c>
      <c r="F274" s="49">
        <v>674.2</v>
      </c>
      <c r="G274" s="49">
        <v>0</v>
      </c>
      <c r="H274" s="40">
        <f t="shared" ref="H274" si="375">(F274-E274)*D274</f>
        <v>120.00000000002728</v>
      </c>
      <c r="I274" s="40">
        <v>0</v>
      </c>
      <c r="J274" s="40">
        <f t="shared" ref="J274" si="376">(H274+I274)</f>
        <v>120.00000000002728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s="28" customFormat="1" ht="15.75" customHeight="1">
      <c r="A275" s="37">
        <v>43557</v>
      </c>
      <c r="B275" s="48" t="s">
        <v>86</v>
      </c>
      <c r="C275" s="48" t="s">
        <v>10</v>
      </c>
      <c r="D275" s="48" t="s">
        <v>198</v>
      </c>
      <c r="E275" s="49">
        <v>1395</v>
      </c>
      <c r="F275" s="49">
        <v>1388</v>
      </c>
      <c r="G275" s="49">
        <v>0</v>
      </c>
      <c r="H275" s="40">
        <f t="shared" ref="H275" si="377">(F275-E275)*D275</f>
        <v>-3850</v>
      </c>
      <c r="I275" s="40">
        <v>0</v>
      </c>
      <c r="J275" s="42">
        <f t="shared" ref="J275" si="378">(H275+I275)</f>
        <v>-3850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s="28" customFormat="1" ht="15.75" customHeight="1">
      <c r="A276" s="37">
        <v>43557</v>
      </c>
      <c r="B276" s="48" t="s">
        <v>332</v>
      </c>
      <c r="C276" s="48" t="s">
        <v>10</v>
      </c>
      <c r="D276" s="48" t="s">
        <v>52</v>
      </c>
      <c r="E276" s="49">
        <v>280.5</v>
      </c>
      <c r="F276" s="49">
        <v>278.25</v>
      </c>
      <c r="G276" s="49">
        <v>0</v>
      </c>
      <c r="H276" s="40">
        <f t="shared" ref="H276" si="379">(F276-E276)*D276</f>
        <v>-3937.5</v>
      </c>
      <c r="I276" s="40">
        <v>0</v>
      </c>
      <c r="J276" s="42">
        <f t="shared" ref="J276:J277" si="380">(H276+I276)</f>
        <v>-3937.5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s="28" customFormat="1" ht="15.75" customHeight="1">
      <c r="A277" s="37">
        <v>43557</v>
      </c>
      <c r="B277" s="48" t="s">
        <v>305</v>
      </c>
      <c r="C277" s="48" t="s">
        <v>10</v>
      </c>
      <c r="D277" s="48" t="s">
        <v>54</v>
      </c>
      <c r="E277" s="49">
        <v>1117</v>
      </c>
      <c r="F277" s="49">
        <v>1123</v>
      </c>
      <c r="G277" s="49">
        <v>1131</v>
      </c>
      <c r="H277" s="40">
        <f>(F277-E277)*D277</f>
        <v>3000</v>
      </c>
      <c r="I277" s="41">
        <f t="shared" ref="I277" si="381">(G277-F277)*D277</f>
        <v>4000</v>
      </c>
      <c r="J277" s="40">
        <f t="shared" si="380"/>
        <v>7000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s="27" customFormat="1" ht="15.75" customHeight="1">
      <c r="A278" s="37">
        <v>43556</v>
      </c>
      <c r="B278" s="48" t="s">
        <v>213</v>
      </c>
      <c r="C278" s="48" t="s">
        <v>10</v>
      </c>
      <c r="D278" s="48" t="s">
        <v>14</v>
      </c>
      <c r="E278" s="49">
        <v>1348</v>
      </c>
      <c r="F278" s="49">
        <v>1352</v>
      </c>
      <c r="G278" s="49">
        <v>0</v>
      </c>
      <c r="H278" s="40">
        <f t="shared" ref="H278:H279" si="382">(F278-E278)*D278</f>
        <v>3000</v>
      </c>
      <c r="I278" s="40">
        <v>0</v>
      </c>
      <c r="J278" s="40">
        <f t="shared" ref="J278:J279" si="383">(H278+I278)</f>
        <v>3000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s="27" customFormat="1" ht="15.75" customHeight="1">
      <c r="A279" s="37">
        <v>43556</v>
      </c>
      <c r="B279" s="48" t="s">
        <v>57</v>
      </c>
      <c r="C279" s="48" t="s">
        <v>10</v>
      </c>
      <c r="D279" s="48" t="s">
        <v>34</v>
      </c>
      <c r="E279" s="49">
        <v>397</v>
      </c>
      <c r="F279" s="49">
        <v>398.5</v>
      </c>
      <c r="G279" s="49">
        <v>0</v>
      </c>
      <c r="H279" s="40">
        <f t="shared" si="382"/>
        <v>2700</v>
      </c>
      <c r="I279" s="40">
        <v>0</v>
      </c>
      <c r="J279" s="40">
        <f t="shared" si="383"/>
        <v>2700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s="27" customFormat="1" ht="15.75" customHeight="1">
      <c r="A280" s="87" t="s">
        <v>436</v>
      </c>
      <c r="B280" s="87"/>
      <c r="C280" s="87"/>
      <c r="D280" s="87" t="s">
        <v>248</v>
      </c>
      <c r="E280" s="87"/>
      <c r="F280" s="87"/>
      <c r="G280" s="87"/>
      <c r="H280" s="87"/>
      <c r="I280" s="87"/>
      <c r="J280" s="46">
        <f>SUM(J230:J279)</f>
        <v>53285.000000000095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s="62" customFormat="1" ht="15.75" customHeight="1">
      <c r="A281" s="59"/>
      <c r="B281" s="63"/>
      <c r="C281" s="63"/>
      <c r="D281" s="63"/>
      <c r="E281" s="63"/>
      <c r="F281" s="63"/>
      <c r="G281" s="63"/>
      <c r="H281" s="59"/>
      <c r="I281" s="59"/>
      <c r="J281" s="60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</row>
    <row r="282" spans="1:30" s="26" customFormat="1" ht="15.75" customHeight="1">
      <c r="A282" s="37">
        <v>43553</v>
      </c>
      <c r="B282" s="48" t="s">
        <v>261</v>
      </c>
      <c r="C282" s="48" t="s">
        <v>10</v>
      </c>
      <c r="D282" s="48" t="s">
        <v>214</v>
      </c>
      <c r="E282" s="49">
        <v>253</v>
      </c>
      <c r="F282" s="49">
        <v>254.25</v>
      </c>
      <c r="G282" s="49">
        <v>0</v>
      </c>
      <c r="H282" s="40">
        <f t="shared" ref="H282:H284" si="384">(F282-E282)*D282</f>
        <v>3750</v>
      </c>
      <c r="I282" s="40">
        <v>0</v>
      </c>
      <c r="J282" s="40">
        <f t="shared" ref="J282:J284" si="385">(H282+I282)</f>
        <v>3750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s="26" customFormat="1" ht="15.75" customHeight="1">
      <c r="A283" s="37">
        <v>43553</v>
      </c>
      <c r="B283" s="48" t="s">
        <v>249</v>
      </c>
      <c r="C283" s="48" t="s">
        <v>10</v>
      </c>
      <c r="D283" s="48" t="s">
        <v>121</v>
      </c>
      <c r="E283" s="49">
        <v>381</v>
      </c>
      <c r="F283" s="49">
        <v>382.5</v>
      </c>
      <c r="G283" s="49">
        <v>0</v>
      </c>
      <c r="H283" s="40">
        <f t="shared" si="384"/>
        <v>3750</v>
      </c>
      <c r="I283" s="40">
        <v>0</v>
      </c>
      <c r="J283" s="40">
        <f t="shared" si="385"/>
        <v>3750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s="26" customFormat="1" ht="15.75" customHeight="1">
      <c r="A284" s="37">
        <v>43553</v>
      </c>
      <c r="B284" s="48" t="s">
        <v>223</v>
      </c>
      <c r="C284" s="48" t="s">
        <v>10</v>
      </c>
      <c r="D284" s="48" t="s">
        <v>39</v>
      </c>
      <c r="E284" s="49">
        <v>465.5</v>
      </c>
      <c r="F284" s="49">
        <v>463.5</v>
      </c>
      <c r="G284" s="49">
        <v>0</v>
      </c>
      <c r="H284" s="40">
        <f t="shared" si="384"/>
        <v>-3000</v>
      </c>
      <c r="I284" s="40">
        <v>0</v>
      </c>
      <c r="J284" s="42">
        <f t="shared" si="385"/>
        <v>-3000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s="26" customFormat="1" ht="15.75" customHeight="1">
      <c r="A285" s="37">
        <v>43553</v>
      </c>
      <c r="B285" s="48" t="s">
        <v>57</v>
      </c>
      <c r="C285" s="48" t="s">
        <v>13</v>
      </c>
      <c r="D285" s="48" t="s">
        <v>34</v>
      </c>
      <c r="E285" s="49">
        <v>393</v>
      </c>
      <c r="F285" s="49">
        <v>395.5</v>
      </c>
      <c r="G285" s="49">
        <v>0</v>
      </c>
      <c r="H285" s="41">
        <f t="shared" ref="H285" si="386">(E285-F285)*D285</f>
        <v>-4500</v>
      </c>
      <c r="I285" s="41">
        <v>0</v>
      </c>
      <c r="J285" s="42">
        <f>H285+I285</f>
        <v>-4500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s="25" customFormat="1" ht="15.75" customHeight="1">
      <c r="A286" s="47">
        <v>43552</v>
      </c>
      <c r="B286" s="48" t="s">
        <v>297</v>
      </c>
      <c r="C286" s="48" t="s">
        <v>10</v>
      </c>
      <c r="D286" s="48" t="s">
        <v>119</v>
      </c>
      <c r="E286" s="49">
        <v>975</v>
      </c>
      <c r="F286" s="49">
        <v>979</v>
      </c>
      <c r="G286" s="49">
        <v>985</v>
      </c>
      <c r="H286" s="40">
        <f>(F286-E286)*D286</f>
        <v>3200</v>
      </c>
      <c r="I286" s="41">
        <f t="shared" ref="I286:I288" si="387">(G286-F286)*D286</f>
        <v>4800</v>
      </c>
      <c r="J286" s="40">
        <f t="shared" ref="J286:J288" si="388">(H286+I286)</f>
        <v>8000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s="25" customFormat="1" ht="15.75" customHeight="1">
      <c r="A287" s="47">
        <v>43552</v>
      </c>
      <c r="B287" s="48" t="s">
        <v>242</v>
      </c>
      <c r="C287" s="48" t="s">
        <v>10</v>
      </c>
      <c r="D287" s="48" t="s">
        <v>51</v>
      </c>
      <c r="E287" s="49">
        <v>395</v>
      </c>
      <c r="F287" s="49">
        <v>396.5</v>
      </c>
      <c r="G287" s="49">
        <v>399</v>
      </c>
      <c r="H287" s="40">
        <f>(F287-E287)*D287</f>
        <v>4125</v>
      </c>
      <c r="I287" s="41">
        <f t="shared" si="387"/>
        <v>6875</v>
      </c>
      <c r="J287" s="40">
        <f t="shared" si="388"/>
        <v>11000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s="25" customFormat="1" ht="15.75" customHeight="1">
      <c r="A288" s="47">
        <v>43552</v>
      </c>
      <c r="B288" s="48" t="s">
        <v>194</v>
      </c>
      <c r="C288" s="48" t="s">
        <v>10</v>
      </c>
      <c r="D288" s="48" t="s">
        <v>115</v>
      </c>
      <c r="E288" s="49">
        <v>678</v>
      </c>
      <c r="F288" s="49">
        <v>681</v>
      </c>
      <c r="G288" s="49">
        <v>685.5</v>
      </c>
      <c r="H288" s="40">
        <f>(F288-E288)*D288</f>
        <v>3600</v>
      </c>
      <c r="I288" s="41">
        <f t="shared" si="387"/>
        <v>5400</v>
      </c>
      <c r="J288" s="40">
        <f t="shared" si="388"/>
        <v>9000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s="24" customFormat="1" ht="15.75" customHeight="1">
      <c r="A289" s="47">
        <v>43551</v>
      </c>
      <c r="B289" s="48" t="s">
        <v>304</v>
      </c>
      <c r="C289" s="48" t="s">
        <v>10</v>
      </c>
      <c r="D289" s="48" t="s">
        <v>24</v>
      </c>
      <c r="E289" s="49">
        <v>286</v>
      </c>
      <c r="F289" s="49">
        <v>287.5</v>
      </c>
      <c r="G289" s="49">
        <v>0</v>
      </c>
      <c r="H289" s="40">
        <f t="shared" ref="H289" si="389">(F289-E289)*D289</f>
        <v>3000</v>
      </c>
      <c r="I289" s="40">
        <v>0</v>
      </c>
      <c r="J289" s="40">
        <f t="shared" ref="J289" si="390">(H289+I289)</f>
        <v>3000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s="24" customFormat="1" ht="15.75" customHeight="1">
      <c r="A290" s="47">
        <v>43551</v>
      </c>
      <c r="B290" s="48" t="s">
        <v>175</v>
      </c>
      <c r="C290" s="48" t="s">
        <v>10</v>
      </c>
      <c r="D290" s="48" t="s">
        <v>43</v>
      </c>
      <c r="E290" s="49">
        <v>123</v>
      </c>
      <c r="F290" s="49">
        <v>121.8</v>
      </c>
      <c r="G290" s="49">
        <v>0</v>
      </c>
      <c r="H290" s="40">
        <f t="shared" ref="H290" si="391">(F290-E290)*D290</f>
        <v>-4800.0000000000109</v>
      </c>
      <c r="I290" s="40">
        <v>0</v>
      </c>
      <c r="J290" s="42">
        <f t="shared" ref="J290" si="392">(H290+I290)</f>
        <v>-4800.0000000000109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s="24" customFormat="1" ht="15.75" customHeight="1">
      <c r="A291" s="47">
        <v>43551</v>
      </c>
      <c r="B291" s="48" t="s">
        <v>423</v>
      </c>
      <c r="C291" s="48" t="s">
        <v>10</v>
      </c>
      <c r="D291" s="48" t="s">
        <v>16</v>
      </c>
      <c r="E291" s="49">
        <v>166</v>
      </c>
      <c r="F291" s="49">
        <v>167.5</v>
      </c>
      <c r="G291" s="49">
        <v>0</v>
      </c>
      <c r="H291" s="40">
        <f t="shared" ref="H291:H292" si="393">(F291-E291)*D291</f>
        <v>3375</v>
      </c>
      <c r="I291" s="40">
        <v>0</v>
      </c>
      <c r="J291" s="40">
        <f t="shared" ref="J291:J292" si="394">(H291+I291)</f>
        <v>3375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s="24" customFormat="1" ht="15.75" customHeight="1">
      <c r="A292" s="47">
        <v>43551</v>
      </c>
      <c r="B292" s="48" t="s">
        <v>85</v>
      </c>
      <c r="C292" s="48" t="s">
        <v>10</v>
      </c>
      <c r="D292" s="48" t="s">
        <v>207</v>
      </c>
      <c r="E292" s="49">
        <v>360</v>
      </c>
      <c r="F292" s="49">
        <v>358</v>
      </c>
      <c r="G292" s="49">
        <v>0</v>
      </c>
      <c r="H292" s="40">
        <f t="shared" si="393"/>
        <v>-5334</v>
      </c>
      <c r="I292" s="40">
        <v>0</v>
      </c>
      <c r="J292" s="42">
        <f t="shared" si="394"/>
        <v>-5334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s="23" customFormat="1" ht="15.75" customHeight="1">
      <c r="A293" s="47">
        <v>43550</v>
      </c>
      <c r="B293" s="48" t="s">
        <v>147</v>
      </c>
      <c r="C293" s="48" t="s">
        <v>10</v>
      </c>
      <c r="D293" s="48" t="s">
        <v>16</v>
      </c>
      <c r="E293" s="49">
        <v>162.5</v>
      </c>
      <c r="F293" s="49">
        <v>164</v>
      </c>
      <c r="G293" s="49">
        <v>0</v>
      </c>
      <c r="H293" s="40">
        <f t="shared" ref="H293" si="395">(F293-E293)*D293</f>
        <v>3375</v>
      </c>
      <c r="I293" s="40">
        <v>0</v>
      </c>
      <c r="J293" s="40">
        <f t="shared" ref="J293" si="396">(H293+I293)</f>
        <v>3375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s="23" customFormat="1" ht="15.75" customHeight="1">
      <c r="A294" s="47">
        <v>43550</v>
      </c>
      <c r="B294" s="48" t="s">
        <v>131</v>
      </c>
      <c r="C294" s="48" t="s">
        <v>10</v>
      </c>
      <c r="D294" s="48" t="s">
        <v>24</v>
      </c>
      <c r="E294" s="49">
        <v>172.2</v>
      </c>
      <c r="F294" s="49">
        <v>173.5</v>
      </c>
      <c r="G294" s="49">
        <v>0</v>
      </c>
      <c r="H294" s="40">
        <f t="shared" ref="H294" si="397">(F294-E294)*D294</f>
        <v>2600.0000000000227</v>
      </c>
      <c r="I294" s="40">
        <v>0</v>
      </c>
      <c r="J294" s="40">
        <f t="shared" ref="J294" si="398">(H294+I294)</f>
        <v>2600.0000000000227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s="23" customFormat="1" ht="15.75" customHeight="1">
      <c r="A295" s="47">
        <v>43550</v>
      </c>
      <c r="B295" s="48" t="s">
        <v>332</v>
      </c>
      <c r="C295" s="48" t="s">
        <v>10</v>
      </c>
      <c r="D295" s="48" t="s">
        <v>52</v>
      </c>
      <c r="E295" s="49">
        <v>249.5</v>
      </c>
      <c r="F295" s="49">
        <v>251</v>
      </c>
      <c r="G295" s="49">
        <v>253.5</v>
      </c>
      <c r="H295" s="40">
        <f>(F295-E295)*D295</f>
        <v>2625</v>
      </c>
      <c r="I295" s="41">
        <f t="shared" ref="I295" si="399">(G295-F295)*D295</f>
        <v>4375</v>
      </c>
      <c r="J295" s="40">
        <f t="shared" ref="J295" si="400">(H295+I295)</f>
        <v>7000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s="22" customFormat="1" ht="15.75" customHeight="1">
      <c r="A296" s="37">
        <v>43549</v>
      </c>
      <c r="B296" s="48" t="s">
        <v>85</v>
      </c>
      <c r="C296" s="48" t="s">
        <v>10</v>
      </c>
      <c r="D296" s="48" t="s">
        <v>207</v>
      </c>
      <c r="E296" s="49">
        <v>350</v>
      </c>
      <c r="F296" s="49">
        <v>348.5</v>
      </c>
      <c r="G296" s="49">
        <v>0</v>
      </c>
      <c r="H296" s="40">
        <v>-4000</v>
      </c>
      <c r="I296" s="40">
        <v>0</v>
      </c>
      <c r="J296" s="42">
        <v>-4000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s="22" customFormat="1" ht="15.75" customHeight="1">
      <c r="A297" s="37">
        <v>43549</v>
      </c>
      <c r="B297" s="48" t="s">
        <v>147</v>
      </c>
      <c r="C297" s="48" t="s">
        <v>13</v>
      </c>
      <c r="D297" s="48" t="s">
        <v>16</v>
      </c>
      <c r="E297" s="49">
        <v>162.5</v>
      </c>
      <c r="F297" s="49">
        <v>164.5</v>
      </c>
      <c r="G297" s="49">
        <v>0</v>
      </c>
      <c r="H297" s="41">
        <f t="shared" ref="H297" si="401">(E297-F297)*D297</f>
        <v>-4500</v>
      </c>
      <c r="I297" s="41">
        <v>0</v>
      </c>
      <c r="J297" s="42">
        <f>H297+I297</f>
        <v>-4500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s="22" customFormat="1" ht="15.75" customHeight="1">
      <c r="A298" s="37">
        <v>43549</v>
      </c>
      <c r="B298" s="48" t="s">
        <v>415</v>
      </c>
      <c r="C298" s="48" t="s">
        <v>13</v>
      </c>
      <c r="D298" s="48" t="s">
        <v>112</v>
      </c>
      <c r="E298" s="49">
        <v>296</v>
      </c>
      <c r="F298" s="49">
        <v>294.5</v>
      </c>
      <c r="G298" s="49">
        <v>0</v>
      </c>
      <c r="H298" s="41">
        <f t="shared" ref="H298" si="402">(E298-F298)*D298</f>
        <v>3600</v>
      </c>
      <c r="I298" s="41">
        <v>0</v>
      </c>
      <c r="J298" s="42">
        <f>H298+I298</f>
        <v>3600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s="21" customFormat="1" ht="15.75" customHeight="1">
      <c r="A299" s="37">
        <v>43546</v>
      </c>
      <c r="B299" s="48" t="s">
        <v>253</v>
      </c>
      <c r="C299" s="48" t="s">
        <v>10</v>
      </c>
      <c r="D299" s="48" t="s">
        <v>54</v>
      </c>
      <c r="E299" s="49">
        <v>745</v>
      </c>
      <c r="F299" s="49">
        <v>738</v>
      </c>
      <c r="G299" s="49">
        <v>0</v>
      </c>
      <c r="H299" s="40">
        <f t="shared" ref="H299" si="403">(F299-E299)*D299</f>
        <v>-3500</v>
      </c>
      <c r="I299" s="40">
        <v>0</v>
      </c>
      <c r="J299" s="42">
        <f t="shared" ref="J299" si="404">(H299+I299)</f>
        <v>-3500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s="21" customFormat="1" ht="15.75" customHeight="1">
      <c r="A300" s="37">
        <v>43546</v>
      </c>
      <c r="B300" s="48" t="s">
        <v>131</v>
      </c>
      <c r="C300" s="48" t="s">
        <v>13</v>
      </c>
      <c r="D300" s="48" t="s">
        <v>24</v>
      </c>
      <c r="E300" s="49">
        <v>180</v>
      </c>
      <c r="F300" s="49">
        <v>178.5</v>
      </c>
      <c r="G300" s="49">
        <v>176.5</v>
      </c>
      <c r="H300" s="44">
        <f t="shared" ref="H300" si="405">SUM(E300-F300)*D300</f>
        <v>3000</v>
      </c>
      <c r="I300" s="44">
        <f t="shared" ref="I300" si="406">SUM(F300-G300)*D300</f>
        <v>4000</v>
      </c>
      <c r="J300" s="45">
        <f t="shared" ref="J300" si="407">SUM(H300+I300)</f>
        <v>7000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s="21" customFormat="1" ht="15.75" customHeight="1">
      <c r="A301" s="37">
        <v>43546</v>
      </c>
      <c r="B301" s="48" t="s">
        <v>86</v>
      </c>
      <c r="C301" s="48" t="s">
        <v>10</v>
      </c>
      <c r="D301" s="48" t="s">
        <v>198</v>
      </c>
      <c r="E301" s="49">
        <v>1362</v>
      </c>
      <c r="F301" s="49">
        <v>1355</v>
      </c>
      <c r="G301" s="49">
        <v>0</v>
      </c>
      <c r="H301" s="40">
        <f t="shared" ref="H301" si="408">(F301-E301)*D301</f>
        <v>-3850</v>
      </c>
      <c r="I301" s="40">
        <v>0</v>
      </c>
      <c r="J301" s="42">
        <f t="shared" ref="J301" si="409">(H301+I301)</f>
        <v>-3850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s="20" customFormat="1" ht="15.75" customHeight="1">
      <c r="A302" s="47">
        <v>43544</v>
      </c>
      <c r="B302" s="48" t="s">
        <v>408</v>
      </c>
      <c r="C302" s="48" t="s">
        <v>10</v>
      </c>
      <c r="D302" s="48" t="s">
        <v>40</v>
      </c>
      <c r="E302" s="49">
        <v>618</v>
      </c>
      <c r="F302" s="49">
        <v>616.15</v>
      </c>
      <c r="G302" s="49">
        <v>0</v>
      </c>
      <c r="H302" s="40">
        <f t="shared" ref="H302" si="410">(F302-E302)*D302</f>
        <v>-1850.0000000000227</v>
      </c>
      <c r="I302" s="40">
        <v>0</v>
      </c>
      <c r="J302" s="42">
        <f t="shared" ref="J302" si="411">(H302+I302)</f>
        <v>-1850.0000000000227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s="20" customFormat="1" ht="15.75" customHeight="1">
      <c r="A303" s="47">
        <v>43544</v>
      </c>
      <c r="B303" s="48" t="s">
        <v>19</v>
      </c>
      <c r="C303" s="48" t="s">
        <v>10</v>
      </c>
      <c r="D303" s="48" t="s">
        <v>23</v>
      </c>
      <c r="E303" s="49">
        <v>140</v>
      </c>
      <c r="F303" s="49">
        <v>137.85</v>
      </c>
      <c r="G303" s="49">
        <v>0</v>
      </c>
      <c r="H303" s="40">
        <f t="shared" ref="H303" si="412">(F303-E303)*D303</f>
        <v>-2795.0000000000073</v>
      </c>
      <c r="I303" s="40">
        <v>0</v>
      </c>
      <c r="J303" s="42">
        <f t="shared" ref="J303" si="413">(H303+I303)</f>
        <v>-2795.0000000000073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s="20" customFormat="1" ht="15.75" customHeight="1">
      <c r="A304" s="47">
        <v>43544</v>
      </c>
      <c r="B304" s="48" t="s">
        <v>166</v>
      </c>
      <c r="C304" s="48" t="s">
        <v>10</v>
      </c>
      <c r="D304" s="48" t="s">
        <v>115</v>
      </c>
      <c r="E304" s="49">
        <v>765.5</v>
      </c>
      <c r="F304" s="49">
        <v>762</v>
      </c>
      <c r="G304" s="49">
        <v>0</v>
      </c>
      <c r="H304" s="40">
        <f t="shared" ref="H304" si="414">(F304-E304)*D304</f>
        <v>-4200</v>
      </c>
      <c r="I304" s="40">
        <v>0</v>
      </c>
      <c r="J304" s="42">
        <f t="shared" ref="J304" si="415">(H304+I304)</f>
        <v>-4200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s="19" customFormat="1" ht="15.75" customHeight="1">
      <c r="A305" s="47">
        <v>43543</v>
      </c>
      <c r="B305" s="48" t="s">
        <v>12</v>
      </c>
      <c r="C305" s="48" t="s">
        <v>10</v>
      </c>
      <c r="D305" s="48" t="s">
        <v>23</v>
      </c>
      <c r="E305" s="49">
        <v>469</v>
      </c>
      <c r="F305" s="49">
        <v>466</v>
      </c>
      <c r="G305" s="49">
        <v>0</v>
      </c>
      <c r="H305" s="40">
        <f t="shared" ref="H305" si="416">(F305-E305)*D305</f>
        <v>-3900</v>
      </c>
      <c r="I305" s="40">
        <v>0</v>
      </c>
      <c r="J305" s="42">
        <f t="shared" ref="J305" si="417">(H305+I305)</f>
        <v>-3900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s="19" customFormat="1" ht="15.75" customHeight="1">
      <c r="A306" s="47">
        <v>43543</v>
      </c>
      <c r="B306" s="48" t="s">
        <v>57</v>
      </c>
      <c r="C306" s="48" t="s">
        <v>10</v>
      </c>
      <c r="D306" s="48" t="s">
        <v>34</v>
      </c>
      <c r="E306" s="49">
        <v>406</v>
      </c>
      <c r="F306" s="49">
        <v>408</v>
      </c>
      <c r="G306" s="49">
        <v>411.2</v>
      </c>
      <c r="H306" s="40">
        <f>(F306-E306)*D306</f>
        <v>3600</v>
      </c>
      <c r="I306" s="41">
        <f t="shared" ref="I306" si="418">(G306-F306)*D306</f>
        <v>5759.99999999998</v>
      </c>
      <c r="J306" s="40">
        <f t="shared" ref="J306" si="419">(H306+I306)</f>
        <v>9359.99999999998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s="19" customFormat="1" ht="15.75" customHeight="1">
      <c r="A307" s="47">
        <v>43543</v>
      </c>
      <c r="B307" s="48" t="s">
        <v>131</v>
      </c>
      <c r="C307" s="48" t="s">
        <v>10</v>
      </c>
      <c r="D307" s="48" t="s">
        <v>24</v>
      </c>
      <c r="E307" s="49">
        <v>183</v>
      </c>
      <c r="F307" s="49">
        <v>184.5</v>
      </c>
      <c r="G307" s="49">
        <v>0</v>
      </c>
      <c r="H307" s="40">
        <f t="shared" ref="H307" si="420">(F307-E307)*D307</f>
        <v>3000</v>
      </c>
      <c r="I307" s="40">
        <v>0</v>
      </c>
      <c r="J307" s="40">
        <f t="shared" ref="J307" si="421">(H307+I307)</f>
        <v>3000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s="19" customFormat="1" ht="15.75" customHeight="1">
      <c r="A308" s="47">
        <v>43543</v>
      </c>
      <c r="B308" s="48" t="s">
        <v>82</v>
      </c>
      <c r="C308" s="48" t="s">
        <v>10</v>
      </c>
      <c r="D308" s="48" t="s">
        <v>16</v>
      </c>
      <c r="E308" s="49">
        <v>203</v>
      </c>
      <c r="F308" s="49">
        <v>204.5</v>
      </c>
      <c r="G308" s="49">
        <v>206.45</v>
      </c>
      <c r="H308" s="40">
        <f>(F308-E308)*D308</f>
        <v>3375</v>
      </c>
      <c r="I308" s="41">
        <f t="shared" ref="I308" si="422">(G308-F308)*D308</f>
        <v>4387.4999999999745</v>
      </c>
      <c r="J308" s="40">
        <f t="shared" ref="J308" si="423">(H308+I308)</f>
        <v>7762.4999999999745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s="18" customFormat="1" ht="15.75" customHeight="1">
      <c r="A309" s="47">
        <v>43542</v>
      </c>
      <c r="B309" s="48" t="s">
        <v>274</v>
      </c>
      <c r="C309" s="48" t="s">
        <v>10</v>
      </c>
      <c r="D309" s="48" t="s">
        <v>226</v>
      </c>
      <c r="E309" s="49">
        <v>276</v>
      </c>
      <c r="F309" s="49">
        <v>277</v>
      </c>
      <c r="G309" s="49">
        <v>278.95</v>
      </c>
      <c r="H309" s="40">
        <f>(F309-E309)*D309</f>
        <v>3200</v>
      </c>
      <c r="I309" s="41">
        <f t="shared" ref="I309" si="424">(G309-F309)*D309</f>
        <v>6239.9999999999636</v>
      </c>
      <c r="J309" s="40">
        <f t="shared" ref="J309" si="425">(H309+I309)</f>
        <v>9439.9999999999636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s="18" customFormat="1" ht="15.75" customHeight="1">
      <c r="A310" s="47">
        <v>43542</v>
      </c>
      <c r="B310" s="48" t="s">
        <v>147</v>
      </c>
      <c r="C310" s="48" t="s">
        <v>10</v>
      </c>
      <c r="D310" s="48" t="s">
        <v>16</v>
      </c>
      <c r="E310" s="49">
        <v>168.5</v>
      </c>
      <c r="F310" s="49">
        <v>170</v>
      </c>
      <c r="G310" s="49">
        <v>0</v>
      </c>
      <c r="H310" s="40">
        <f t="shared" ref="H310" si="426">(F310-E310)*D310</f>
        <v>3375</v>
      </c>
      <c r="I310" s="40">
        <v>0</v>
      </c>
      <c r="J310" s="40">
        <f t="shared" ref="J310" si="427">(H310+I310)</f>
        <v>3375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s="18" customFormat="1" ht="15.75" customHeight="1">
      <c r="A311" s="47">
        <v>43542</v>
      </c>
      <c r="B311" s="48" t="s">
        <v>318</v>
      </c>
      <c r="C311" s="48" t="s">
        <v>10</v>
      </c>
      <c r="D311" s="48" t="s">
        <v>54</v>
      </c>
      <c r="E311" s="49">
        <v>1352</v>
      </c>
      <c r="F311" s="49">
        <v>1344</v>
      </c>
      <c r="G311" s="49">
        <v>0</v>
      </c>
      <c r="H311" s="40">
        <f t="shared" ref="H311" si="428">(F311-E311)*D311</f>
        <v>-4000</v>
      </c>
      <c r="I311" s="40">
        <v>0</v>
      </c>
      <c r="J311" s="42">
        <f t="shared" ref="J311" si="429">(H311+I311)</f>
        <v>-4000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s="17" customFormat="1" ht="15.75" customHeight="1">
      <c r="A312" s="47">
        <v>43539</v>
      </c>
      <c r="B312" s="48" t="s">
        <v>393</v>
      </c>
      <c r="C312" s="48" t="s">
        <v>10</v>
      </c>
      <c r="D312" s="48" t="s">
        <v>39</v>
      </c>
      <c r="E312" s="49">
        <v>442</v>
      </c>
      <c r="F312" s="49">
        <v>439.45</v>
      </c>
      <c r="G312" s="49">
        <v>0</v>
      </c>
      <c r="H312" s="40">
        <f t="shared" ref="H312" si="430">(F312-E312)*D312</f>
        <v>-3825.0000000000173</v>
      </c>
      <c r="I312" s="40">
        <v>0</v>
      </c>
      <c r="J312" s="42">
        <f t="shared" ref="J312" si="431">(H312+I312)</f>
        <v>-3825.0000000000173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s="17" customFormat="1" ht="15.75" customHeight="1">
      <c r="A313" s="47">
        <v>43539</v>
      </c>
      <c r="B313" s="48" t="s">
        <v>20</v>
      </c>
      <c r="C313" s="48" t="s">
        <v>10</v>
      </c>
      <c r="D313" s="48" t="s">
        <v>24</v>
      </c>
      <c r="E313" s="49">
        <v>231.5</v>
      </c>
      <c r="F313" s="49">
        <v>233</v>
      </c>
      <c r="G313" s="49">
        <v>0</v>
      </c>
      <c r="H313" s="40">
        <f t="shared" ref="H313" si="432">(F313-E313)*D313</f>
        <v>3000</v>
      </c>
      <c r="I313" s="40">
        <v>0</v>
      </c>
      <c r="J313" s="40">
        <f t="shared" ref="J313" si="433">(H313+I313)</f>
        <v>3000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s="17" customFormat="1" ht="15.75" customHeight="1">
      <c r="A314" s="47">
        <v>43539</v>
      </c>
      <c r="B314" s="48" t="s">
        <v>93</v>
      </c>
      <c r="C314" s="48" t="s">
        <v>10</v>
      </c>
      <c r="D314" s="48" t="s">
        <v>94</v>
      </c>
      <c r="E314" s="49">
        <v>168.8</v>
      </c>
      <c r="F314" s="49">
        <v>169.5</v>
      </c>
      <c r="G314" s="49">
        <v>0</v>
      </c>
      <c r="H314" s="40">
        <f t="shared" ref="H314" si="434">(F314-E314)*D314</f>
        <v>2379.9999999999613</v>
      </c>
      <c r="I314" s="40">
        <v>0</v>
      </c>
      <c r="J314" s="40">
        <f t="shared" ref="J314" si="435">(H314+I314)</f>
        <v>2379.9999999999613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s="17" customFormat="1" ht="15.75" customHeight="1">
      <c r="A315" s="47">
        <v>43539</v>
      </c>
      <c r="B315" s="48" t="s">
        <v>128</v>
      </c>
      <c r="C315" s="48" t="s">
        <v>10</v>
      </c>
      <c r="D315" s="48" t="s">
        <v>39</v>
      </c>
      <c r="E315" s="49">
        <v>289</v>
      </c>
      <c r="F315" s="49">
        <v>291</v>
      </c>
      <c r="G315" s="49">
        <v>0</v>
      </c>
      <c r="H315" s="40">
        <f t="shared" ref="H315" si="436">(F315-E315)*D315</f>
        <v>3000</v>
      </c>
      <c r="I315" s="40">
        <v>0</v>
      </c>
      <c r="J315" s="40">
        <f t="shared" ref="J315" si="437">(H315+I315)</f>
        <v>3000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s="16" customFormat="1" ht="15.75" customHeight="1">
      <c r="A316" s="47">
        <v>43538</v>
      </c>
      <c r="B316" s="48" t="s">
        <v>143</v>
      </c>
      <c r="C316" s="48" t="s">
        <v>13</v>
      </c>
      <c r="D316" s="48" t="s">
        <v>196</v>
      </c>
      <c r="E316" s="49">
        <v>148.5</v>
      </c>
      <c r="F316" s="49">
        <v>149.5</v>
      </c>
      <c r="G316" s="49">
        <v>0</v>
      </c>
      <c r="H316" s="41">
        <f t="shared" ref="H316" si="438">(E316-F316)*D316</f>
        <v>-3750</v>
      </c>
      <c r="I316" s="41">
        <v>0</v>
      </c>
      <c r="J316" s="42">
        <f>H316+I316</f>
        <v>-3750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s="16" customFormat="1" ht="15.75" customHeight="1">
      <c r="A317" s="47">
        <v>43538</v>
      </c>
      <c r="B317" s="48" t="s">
        <v>132</v>
      </c>
      <c r="C317" s="48" t="s">
        <v>10</v>
      </c>
      <c r="D317" s="48" t="s">
        <v>115</v>
      </c>
      <c r="E317" s="49">
        <v>912</v>
      </c>
      <c r="F317" s="49">
        <v>907.8</v>
      </c>
      <c r="G317" s="49">
        <v>0</v>
      </c>
      <c r="H317" s="40">
        <f t="shared" ref="H317" si="439">(F317-E317)*D317</f>
        <v>-5040.0000000000546</v>
      </c>
      <c r="I317" s="40">
        <v>0</v>
      </c>
      <c r="J317" s="42">
        <f t="shared" ref="J317" si="440">(H317+I317)</f>
        <v>-5040.0000000000546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s="16" customFormat="1" ht="15.75" customHeight="1">
      <c r="A318" s="47">
        <v>43538</v>
      </c>
      <c r="B318" s="48" t="s">
        <v>223</v>
      </c>
      <c r="C318" s="48" t="s">
        <v>10</v>
      </c>
      <c r="D318" s="48" t="s">
        <v>39</v>
      </c>
      <c r="E318" s="49">
        <v>438</v>
      </c>
      <c r="F318" s="49">
        <v>440</v>
      </c>
      <c r="G318" s="49">
        <v>0</v>
      </c>
      <c r="H318" s="40">
        <f t="shared" ref="H318" si="441">(F318-E318)*D318</f>
        <v>3000</v>
      </c>
      <c r="I318" s="40">
        <v>0</v>
      </c>
      <c r="J318" s="40">
        <f t="shared" ref="J318" si="442">(H318+I318)</f>
        <v>3000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s="15" customFormat="1" ht="15.75" customHeight="1">
      <c r="A319" s="47">
        <v>43537</v>
      </c>
      <c r="B319" s="48" t="s">
        <v>20</v>
      </c>
      <c r="C319" s="48" t="s">
        <v>10</v>
      </c>
      <c r="D319" s="48" t="s">
        <v>24</v>
      </c>
      <c r="E319" s="49">
        <v>231.25</v>
      </c>
      <c r="F319" s="49">
        <v>229.2</v>
      </c>
      <c r="G319" s="49">
        <v>0</v>
      </c>
      <c r="H319" s="40">
        <f t="shared" ref="H319" si="443">(F319-E319)*D319</f>
        <v>-4100.0000000000227</v>
      </c>
      <c r="I319" s="40">
        <v>0</v>
      </c>
      <c r="J319" s="42">
        <f t="shared" ref="J319" si="444">(H319+I319)</f>
        <v>-4100.0000000000227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s="15" customFormat="1" ht="15.75" customHeight="1">
      <c r="A320" s="47">
        <v>43537</v>
      </c>
      <c r="B320" s="48" t="s">
        <v>92</v>
      </c>
      <c r="C320" s="48" t="s">
        <v>13</v>
      </c>
      <c r="D320" s="48" t="s">
        <v>160</v>
      </c>
      <c r="E320" s="49">
        <v>166</v>
      </c>
      <c r="F320" s="49">
        <v>164.5</v>
      </c>
      <c r="G320" s="49">
        <v>0</v>
      </c>
      <c r="H320" s="41">
        <f t="shared" ref="H320" si="445">(E320-F320)*D320</f>
        <v>4275</v>
      </c>
      <c r="I320" s="41">
        <v>0</v>
      </c>
      <c r="J320" s="43">
        <f t="shared" ref="J320" si="446">H320+I320</f>
        <v>4275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s="15" customFormat="1" ht="15.75" customHeight="1">
      <c r="A321" s="47">
        <v>43537</v>
      </c>
      <c r="B321" s="48" t="s">
        <v>242</v>
      </c>
      <c r="C321" s="48" t="s">
        <v>10</v>
      </c>
      <c r="D321" s="48" t="s">
        <v>51</v>
      </c>
      <c r="E321" s="49">
        <v>387</v>
      </c>
      <c r="F321" s="49">
        <v>388.5</v>
      </c>
      <c r="G321" s="49">
        <v>390.5</v>
      </c>
      <c r="H321" s="40">
        <f>(F321-E321)*D321</f>
        <v>4125</v>
      </c>
      <c r="I321" s="41">
        <f t="shared" ref="I321" si="447">(G321-F321)*D321</f>
        <v>5500</v>
      </c>
      <c r="J321" s="40">
        <f t="shared" ref="J321" si="448">(H321+I321)</f>
        <v>9625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s="14" customFormat="1" ht="15.75" customHeight="1">
      <c r="A322" s="47">
        <v>43536</v>
      </c>
      <c r="B322" s="48" t="s">
        <v>131</v>
      </c>
      <c r="C322" s="48" t="s">
        <v>10</v>
      </c>
      <c r="D322" s="48" t="s">
        <v>24</v>
      </c>
      <c r="E322" s="49">
        <v>186</v>
      </c>
      <c r="F322" s="49">
        <v>186.05</v>
      </c>
      <c r="G322" s="49">
        <v>0</v>
      </c>
      <c r="H322" s="40">
        <f t="shared" ref="H322" si="449">(F322-E322)*D322</f>
        <v>100.00000000002274</v>
      </c>
      <c r="I322" s="40">
        <v>0</v>
      </c>
      <c r="J322" s="40">
        <f t="shared" ref="J322" si="450">(H322+I322)</f>
        <v>100.00000000002274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s="13" customFormat="1" ht="15.75" customHeight="1">
      <c r="A323" s="47">
        <v>43536</v>
      </c>
      <c r="B323" s="48" t="s">
        <v>377</v>
      </c>
      <c r="C323" s="48" t="s">
        <v>10</v>
      </c>
      <c r="D323" s="48" t="s">
        <v>214</v>
      </c>
      <c r="E323" s="49">
        <v>289.5</v>
      </c>
      <c r="F323" s="49">
        <v>288</v>
      </c>
      <c r="G323" s="49">
        <v>0</v>
      </c>
      <c r="H323" s="40">
        <f t="shared" ref="H323" si="451">(F323-E323)*D323</f>
        <v>-4500</v>
      </c>
      <c r="I323" s="40">
        <v>0</v>
      </c>
      <c r="J323" s="42">
        <f t="shared" ref="J323" si="452">(H323+I323)</f>
        <v>-4500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s="12" customFormat="1" ht="15.75" customHeight="1">
      <c r="A324" s="47">
        <v>43536</v>
      </c>
      <c r="B324" s="48" t="s">
        <v>252</v>
      </c>
      <c r="C324" s="48" t="s">
        <v>10</v>
      </c>
      <c r="D324" s="48" t="s">
        <v>32</v>
      </c>
      <c r="E324" s="49">
        <v>525</v>
      </c>
      <c r="F324" s="49">
        <v>528</v>
      </c>
      <c r="G324" s="49">
        <v>0</v>
      </c>
      <c r="H324" s="40">
        <f t="shared" ref="H324" si="453">(F324-E324)*D324</f>
        <v>3183</v>
      </c>
      <c r="I324" s="40">
        <v>0</v>
      </c>
      <c r="J324" s="40">
        <f t="shared" ref="J324" si="454">(H324+I324)</f>
        <v>3183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s="12" customFormat="1" ht="15.75" customHeight="1">
      <c r="A325" s="47">
        <v>43536</v>
      </c>
      <c r="B325" s="48" t="s">
        <v>166</v>
      </c>
      <c r="C325" s="48" t="s">
        <v>10</v>
      </c>
      <c r="D325" s="48" t="s">
        <v>115</v>
      </c>
      <c r="E325" s="49">
        <v>743</v>
      </c>
      <c r="F325" s="49">
        <v>746</v>
      </c>
      <c r="G325" s="49">
        <v>750</v>
      </c>
      <c r="H325" s="40">
        <f>(F325-E325)*D325</f>
        <v>3600</v>
      </c>
      <c r="I325" s="41">
        <f t="shared" ref="I325" si="455">(G325-F325)*D325</f>
        <v>4800</v>
      </c>
      <c r="J325" s="40">
        <f t="shared" ref="J325" si="456">(H325+I325)</f>
        <v>8400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s="11" customFormat="1" ht="15.75" customHeight="1">
      <c r="A326" s="47">
        <v>43535</v>
      </c>
      <c r="B326" s="48" t="s">
        <v>18</v>
      </c>
      <c r="C326" s="48" t="s">
        <v>10</v>
      </c>
      <c r="D326" s="48" t="s">
        <v>22</v>
      </c>
      <c r="E326" s="49">
        <v>177.5</v>
      </c>
      <c r="F326" s="49">
        <v>176</v>
      </c>
      <c r="G326" s="49">
        <v>0</v>
      </c>
      <c r="H326" s="40">
        <f t="shared" ref="H326" si="457">(F326-E326)*D326</f>
        <v>-3900</v>
      </c>
      <c r="I326" s="40">
        <v>0</v>
      </c>
      <c r="J326" s="42">
        <f t="shared" ref="J326" si="458">(H326+I326)</f>
        <v>-3900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s="9" customFormat="1" ht="15.75" customHeight="1">
      <c r="A327" s="47">
        <v>43535</v>
      </c>
      <c r="B327" s="48" t="s">
        <v>252</v>
      </c>
      <c r="C327" s="48" t="s">
        <v>10</v>
      </c>
      <c r="D327" s="48" t="s">
        <v>32</v>
      </c>
      <c r="E327" s="49">
        <v>517</v>
      </c>
      <c r="F327" s="49">
        <v>520</v>
      </c>
      <c r="G327" s="49">
        <v>0</v>
      </c>
      <c r="H327" s="40">
        <f t="shared" ref="H327" si="459">(F327-E327)*D327</f>
        <v>3183</v>
      </c>
      <c r="I327" s="40">
        <v>0</v>
      </c>
      <c r="J327" s="40">
        <f t="shared" ref="J327" si="460">(H327+I327)</f>
        <v>3183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s="9" customFormat="1" ht="15.75" customHeight="1">
      <c r="A328" s="47">
        <v>43535</v>
      </c>
      <c r="B328" s="48" t="s">
        <v>120</v>
      </c>
      <c r="C328" s="48" t="s">
        <v>10</v>
      </c>
      <c r="D328" s="48" t="s">
        <v>121</v>
      </c>
      <c r="E328" s="49">
        <v>228.5</v>
      </c>
      <c r="F328" s="49">
        <v>230</v>
      </c>
      <c r="G328" s="49">
        <v>231.95</v>
      </c>
      <c r="H328" s="40">
        <f>(F328-E328)*D328</f>
        <v>3750</v>
      </c>
      <c r="I328" s="41">
        <f t="shared" ref="I328" si="461">(G328-F328)*D328</f>
        <v>4874.9999999999718</v>
      </c>
      <c r="J328" s="40">
        <f t="shared" ref="J328" si="462">(H328+I328)</f>
        <v>8624.9999999999709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s="7" customFormat="1" ht="15.75" customHeight="1">
      <c r="A329" s="47">
        <v>43532</v>
      </c>
      <c r="B329" s="48" t="s">
        <v>368</v>
      </c>
      <c r="C329" s="48" t="s">
        <v>10</v>
      </c>
      <c r="D329" s="48" t="s">
        <v>121</v>
      </c>
      <c r="E329" s="49">
        <v>224</v>
      </c>
      <c r="F329" s="49">
        <v>225.5</v>
      </c>
      <c r="G329" s="49">
        <v>227.5</v>
      </c>
      <c r="H329" s="40">
        <f>(F329-E329)*D329</f>
        <v>3750</v>
      </c>
      <c r="I329" s="41">
        <f t="shared" ref="I329" si="463">(G329-F329)*D329</f>
        <v>5000</v>
      </c>
      <c r="J329" s="40">
        <f t="shared" ref="J329" si="464">(H329+I329)</f>
        <v>8750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s="7" customFormat="1" ht="15.75" customHeight="1">
      <c r="A330" s="47">
        <v>43532</v>
      </c>
      <c r="B330" s="48" t="s">
        <v>367</v>
      </c>
      <c r="C330" s="48" t="s">
        <v>10</v>
      </c>
      <c r="D330" s="48" t="s">
        <v>110</v>
      </c>
      <c r="E330" s="49">
        <v>457</v>
      </c>
      <c r="F330" s="49">
        <v>460</v>
      </c>
      <c r="G330" s="49">
        <v>0</v>
      </c>
      <c r="H330" s="40">
        <f t="shared" ref="H330" si="465">(F330-E330)*D330</f>
        <v>3300</v>
      </c>
      <c r="I330" s="40">
        <v>0</v>
      </c>
      <c r="J330" s="40">
        <f t="shared" ref="J330" si="466">(H330+I330)</f>
        <v>3300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s="6" customFormat="1" ht="15.75" customHeight="1">
      <c r="A331" s="47">
        <v>43532</v>
      </c>
      <c r="B331" s="48" t="s">
        <v>19</v>
      </c>
      <c r="C331" s="48" t="s">
        <v>10</v>
      </c>
      <c r="D331" s="48" t="s">
        <v>23</v>
      </c>
      <c r="E331" s="49">
        <v>135.25</v>
      </c>
      <c r="F331" s="49">
        <v>137.5</v>
      </c>
      <c r="G331" s="49">
        <v>0</v>
      </c>
      <c r="H331" s="40">
        <f t="shared" ref="H331" si="467">(F331-E331)*D331</f>
        <v>2925</v>
      </c>
      <c r="I331" s="40">
        <v>0</v>
      </c>
      <c r="J331" s="40">
        <f t="shared" ref="J331" si="468">(H331+I331)</f>
        <v>2925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s="5" customFormat="1" ht="15.75" customHeight="1">
      <c r="A332" s="47">
        <v>43531</v>
      </c>
      <c r="B332" s="48" t="s">
        <v>362</v>
      </c>
      <c r="C332" s="48" t="s">
        <v>10</v>
      </c>
      <c r="D332" s="48" t="s">
        <v>192</v>
      </c>
      <c r="E332" s="49">
        <v>442</v>
      </c>
      <c r="F332" s="49">
        <v>439</v>
      </c>
      <c r="G332" s="49">
        <v>0</v>
      </c>
      <c r="H332" s="40">
        <f t="shared" ref="H332" si="469">(F332-E332)*D332</f>
        <v>-3750</v>
      </c>
      <c r="I332" s="40">
        <v>0</v>
      </c>
      <c r="J332" s="42">
        <f t="shared" ref="J332" si="470">(H332+I332)</f>
        <v>-3750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s="5" customFormat="1" ht="15.75" customHeight="1">
      <c r="A333" s="47">
        <v>43531</v>
      </c>
      <c r="B333" s="48" t="s">
        <v>287</v>
      </c>
      <c r="C333" s="48" t="s">
        <v>10</v>
      </c>
      <c r="D333" s="48" t="s">
        <v>214</v>
      </c>
      <c r="E333" s="49">
        <v>281</v>
      </c>
      <c r="F333" s="49">
        <v>282</v>
      </c>
      <c r="G333" s="49">
        <v>283.7</v>
      </c>
      <c r="H333" s="40">
        <f>(F333-E333)*D333</f>
        <v>3000</v>
      </c>
      <c r="I333" s="41">
        <f t="shared" ref="I333" si="471">(G333-F333)*D333</f>
        <v>5099.9999999999654</v>
      </c>
      <c r="J333" s="40">
        <f t="shared" ref="J333" si="472">(H333+I333)</f>
        <v>8099.9999999999654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s="5" customFormat="1" ht="15.75" customHeight="1">
      <c r="A334" s="47">
        <v>43531</v>
      </c>
      <c r="B334" s="48" t="s">
        <v>252</v>
      </c>
      <c r="C334" s="48" t="s">
        <v>10</v>
      </c>
      <c r="D334" s="48" t="s">
        <v>32</v>
      </c>
      <c r="E334" s="49">
        <v>521</v>
      </c>
      <c r="F334" s="49">
        <v>524</v>
      </c>
      <c r="G334" s="49">
        <v>0</v>
      </c>
      <c r="H334" s="40">
        <f t="shared" ref="H334" si="473">(F334-E334)*D334</f>
        <v>3183</v>
      </c>
      <c r="I334" s="40">
        <v>0</v>
      </c>
      <c r="J334" s="40">
        <f t="shared" ref="J334" si="474">(H334+I334)</f>
        <v>3183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s="4" customFormat="1" ht="15.75" customHeight="1">
      <c r="A335" s="47">
        <v>43530</v>
      </c>
      <c r="B335" s="48" t="s">
        <v>350</v>
      </c>
      <c r="C335" s="48" t="s">
        <v>10</v>
      </c>
      <c r="D335" s="48" t="s">
        <v>146</v>
      </c>
      <c r="E335" s="49">
        <v>311</v>
      </c>
      <c r="F335" s="49">
        <v>310.05</v>
      </c>
      <c r="G335" s="49">
        <v>0</v>
      </c>
      <c r="H335" s="40">
        <f t="shared" ref="H335" si="475">(F335-E335)*D335</f>
        <v>-1614.9999999999807</v>
      </c>
      <c r="I335" s="40">
        <v>0</v>
      </c>
      <c r="J335" s="42">
        <f t="shared" ref="J335" si="476">(H335+I335)</f>
        <v>-1614.9999999999807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s="4" customFormat="1" ht="15.75" customHeight="1">
      <c r="A336" s="47">
        <v>43530</v>
      </c>
      <c r="B336" s="48" t="s">
        <v>280</v>
      </c>
      <c r="C336" s="48" t="s">
        <v>10</v>
      </c>
      <c r="D336" s="48" t="s">
        <v>40</v>
      </c>
      <c r="E336" s="49">
        <v>491.5</v>
      </c>
      <c r="F336" s="49">
        <v>490.95</v>
      </c>
      <c r="G336" s="49">
        <v>0</v>
      </c>
      <c r="H336" s="40">
        <f t="shared" ref="H336" si="477">(F336-E336)*D336</f>
        <v>-550.00000000001137</v>
      </c>
      <c r="I336" s="40">
        <v>0</v>
      </c>
      <c r="J336" s="42">
        <f t="shared" ref="J336" si="478">(H336+I336)</f>
        <v>-550.00000000001137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s="4" customFormat="1" ht="15.75" customHeight="1">
      <c r="A337" s="47">
        <v>43530</v>
      </c>
      <c r="B337" s="48" t="s">
        <v>155</v>
      </c>
      <c r="C337" s="48" t="s">
        <v>13</v>
      </c>
      <c r="D337" s="48" t="s">
        <v>137</v>
      </c>
      <c r="E337" s="49">
        <v>176</v>
      </c>
      <c r="F337" s="49">
        <v>178</v>
      </c>
      <c r="G337" s="49">
        <v>0</v>
      </c>
      <c r="H337" s="41">
        <f t="shared" ref="H337" si="479">(E337-F337)*D337</f>
        <v>-4600</v>
      </c>
      <c r="I337" s="41">
        <v>0</v>
      </c>
      <c r="J337" s="42">
        <f>H337+I337</f>
        <v>-4600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s="3" customFormat="1" ht="15.75" customHeight="1">
      <c r="A338" s="47">
        <v>43529</v>
      </c>
      <c r="B338" s="48" t="s">
        <v>82</v>
      </c>
      <c r="C338" s="48" t="s">
        <v>10</v>
      </c>
      <c r="D338" s="48" t="s">
        <v>16</v>
      </c>
      <c r="E338" s="49">
        <v>199.5</v>
      </c>
      <c r="F338" s="49">
        <v>199.5</v>
      </c>
      <c r="G338" s="49">
        <v>0</v>
      </c>
      <c r="H338" s="40">
        <f t="shared" ref="H338" si="480">(F338-E338)*D338</f>
        <v>0</v>
      </c>
      <c r="I338" s="40">
        <v>0</v>
      </c>
      <c r="J338" s="40">
        <f t="shared" ref="J338" si="481">(H338+I338)</f>
        <v>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s="3" customFormat="1" ht="15.75" customHeight="1">
      <c r="A339" s="47">
        <v>43529</v>
      </c>
      <c r="B339" s="48" t="s">
        <v>92</v>
      </c>
      <c r="C339" s="48" t="s">
        <v>10</v>
      </c>
      <c r="D339" s="48" t="s">
        <v>160</v>
      </c>
      <c r="E339" s="49">
        <v>161</v>
      </c>
      <c r="F339" s="49">
        <v>162.5</v>
      </c>
      <c r="G339" s="49">
        <v>164.5</v>
      </c>
      <c r="H339" s="40">
        <f>(F339-E339)*D339</f>
        <v>4275</v>
      </c>
      <c r="I339" s="41">
        <f t="shared" ref="I339" si="482">(G339-F339)*D339</f>
        <v>5700</v>
      </c>
      <c r="J339" s="40">
        <f t="shared" ref="J339" si="483">(H339+I339)</f>
        <v>9975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s="3" customFormat="1" ht="15.75" customHeight="1">
      <c r="A340" s="47">
        <v>43529</v>
      </c>
      <c r="B340" s="48" t="s">
        <v>18</v>
      </c>
      <c r="C340" s="48" t="s">
        <v>10</v>
      </c>
      <c r="D340" s="48" t="s">
        <v>22</v>
      </c>
      <c r="E340" s="49">
        <v>169.5</v>
      </c>
      <c r="F340" s="49">
        <v>171</v>
      </c>
      <c r="G340" s="49">
        <v>173</v>
      </c>
      <c r="H340" s="40">
        <f>(F340-E340)*D340</f>
        <v>3900</v>
      </c>
      <c r="I340" s="41">
        <f t="shared" ref="I340" si="484">(G340-F340)*D340</f>
        <v>5200</v>
      </c>
      <c r="J340" s="40">
        <f t="shared" ref="J340" si="485">(H340+I340)</f>
        <v>9100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s="1" customFormat="1" ht="15.75" customHeight="1">
      <c r="A341" s="47">
        <v>43525</v>
      </c>
      <c r="B341" s="48" t="s">
        <v>108</v>
      </c>
      <c r="C341" s="48" t="s">
        <v>10</v>
      </c>
      <c r="D341" s="48" t="s">
        <v>110</v>
      </c>
      <c r="E341" s="49">
        <v>673</v>
      </c>
      <c r="F341" s="49">
        <v>676</v>
      </c>
      <c r="G341" s="49">
        <v>680</v>
      </c>
      <c r="H341" s="40">
        <f>(F341-E341)*D341</f>
        <v>3300</v>
      </c>
      <c r="I341" s="41">
        <f t="shared" ref="I341" si="486">(G341-F341)*D341</f>
        <v>4400</v>
      </c>
      <c r="J341" s="40">
        <f t="shared" ref="J341" si="487">(H341+I341)</f>
        <v>7700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s="1" customFormat="1" ht="15.75" customHeight="1">
      <c r="A342" s="47">
        <v>43525</v>
      </c>
      <c r="B342" s="48" t="s">
        <v>132</v>
      </c>
      <c r="C342" s="48" t="s">
        <v>10</v>
      </c>
      <c r="D342" s="48" t="s">
        <v>115</v>
      </c>
      <c r="E342" s="49">
        <v>878</v>
      </c>
      <c r="F342" s="49">
        <v>875</v>
      </c>
      <c r="G342" s="49">
        <v>0</v>
      </c>
      <c r="H342" s="40">
        <f t="shared" ref="H342:H344" si="488">(F342-E342)*D342</f>
        <v>-3600</v>
      </c>
      <c r="I342" s="40">
        <v>0</v>
      </c>
      <c r="J342" s="42">
        <f t="shared" ref="J342:J344" si="489">(H342+I342)</f>
        <v>-3600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s="1" customFormat="1" ht="15.75" customHeight="1">
      <c r="A343" s="47">
        <v>43525</v>
      </c>
      <c r="B343" s="48" t="s">
        <v>143</v>
      </c>
      <c r="C343" s="48" t="s">
        <v>10</v>
      </c>
      <c r="D343" s="48" t="s">
        <v>196</v>
      </c>
      <c r="E343" s="49">
        <v>149.9</v>
      </c>
      <c r="F343" s="49">
        <v>148.80000000000001</v>
      </c>
      <c r="G343" s="49">
        <v>0</v>
      </c>
      <c r="H343" s="40">
        <f t="shared" si="488"/>
        <v>-4124.9999999999791</v>
      </c>
      <c r="I343" s="40">
        <v>0</v>
      </c>
      <c r="J343" s="42">
        <f t="shared" si="489"/>
        <v>-4124.9999999999791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s="1" customFormat="1" ht="15.75" customHeight="1">
      <c r="A344" s="47">
        <v>43525</v>
      </c>
      <c r="B344" s="48" t="s">
        <v>20</v>
      </c>
      <c r="C344" s="48" t="s">
        <v>10</v>
      </c>
      <c r="D344" s="48" t="s">
        <v>24</v>
      </c>
      <c r="E344" s="49">
        <v>222.5</v>
      </c>
      <c r="F344" s="49">
        <v>220.5</v>
      </c>
      <c r="G344" s="49">
        <v>0</v>
      </c>
      <c r="H344" s="40">
        <f t="shared" si="488"/>
        <v>-4000</v>
      </c>
      <c r="I344" s="40">
        <v>0</v>
      </c>
      <c r="J344" s="42">
        <f t="shared" si="489"/>
        <v>-4000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s="1" customFormat="1" ht="15.75" customHeight="1">
      <c r="A345" s="52"/>
      <c r="B345" s="53"/>
      <c r="C345" s="53"/>
      <c r="D345" s="53" t="s">
        <v>352</v>
      </c>
      <c r="E345" s="53"/>
      <c r="F345" s="53"/>
      <c r="G345" s="53"/>
      <c r="H345" s="53"/>
      <c r="I345" s="54"/>
      <c r="J345" s="46">
        <f>SUM(J282:J344)</f>
        <v>102607.49999999975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s="62" customFormat="1" ht="15.75" customHeight="1">
      <c r="A346" s="64"/>
      <c r="B346" s="65"/>
      <c r="C346" s="65"/>
      <c r="D346" s="65"/>
      <c r="E346" s="65"/>
      <c r="F346" s="65"/>
      <c r="G346" s="65"/>
      <c r="H346" s="66"/>
      <c r="I346" s="67"/>
      <c r="J346" s="60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</row>
    <row r="347" spans="1:30" s="1" customFormat="1" ht="15.75" customHeight="1">
      <c r="A347" s="47">
        <v>43524</v>
      </c>
      <c r="B347" s="48" t="s">
        <v>65</v>
      </c>
      <c r="C347" s="48" t="s">
        <v>13</v>
      </c>
      <c r="D347" s="48" t="s">
        <v>40</v>
      </c>
      <c r="E347" s="49">
        <v>457</v>
      </c>
      <c r="F347" s="49">
        <v>461</v>
      </c>
      <c r="G347" s="49">
        <v>0</v>
      </c>
      <c r="H347" s="41">
        <f t="shared" ref="H347" si="490">(E347-F347)*D347</f>
        <v>-4000</v>
      </c>
      <c r="I347" s="41">
        <v>0</v>
      </c>
      <c r="J347" s="42">
        <f>H347+I347</f>
        <v>-4000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s="1" customFormat="1" ht="15.75" customHeight="1">
      <c r="A348" s="47">
        <v>43524</v>
      </c>
      <c r="B348" s="48" t="s">
        <v>212</v>
      </c>
      <c r="C348" s="48" t="s">
        <v>10</v>
      </c>
      <c r="D348" s="48" t="s">
        <v>214</v>
      </c>
      <c r="E348" s="49">
        <v>214.5</v>
      </c>
      <c r="F348" s="49">
        <v>216</v>
      </c>
      <c r="G348" s="49">
        <v>0</v>
      </c>
      <c r="H348" s="40">
        <f t="shared" ref="H348" si="491">(F348-E348)*D348</f>
        <v>4500</v>
      </c>
      <c r="I348" s="40">
        <v>0</v>
      </c>
      <c r="J348" s="40">
        <f t="shared" ref="J348" si="492">(H348+I348)</f>
        <v>4500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s="1" customFormat="1" ht="15.75" customHeight="1">
      <c r="A349" s="47">
        <v>43524</v>
      </c>
      <c r="B349" s="48" t="s">
        <v>287</v>
      </c>
      <c r="C349" s="48" t="s">
        <v>10</v>
      </c>
      <c r="D349" s="48" t="s">
        <v>214</v>
      </c>
      <c r="E349" s="49">
        <v>269.5</v>
      </c>
      <c r="F349" s="49">
        <v>270.5</v>
      </c>
      <c r="G349" s="49">
        <v>0</v>
      </c>
      <c r="H349" s="40">
        <f t="shared" ref="H349" si="493">(F349-E349)*D349</f>
        <v>3000</v>
      </c>
      <c r="I349" s="40">
        <v>0</v>
      </c>
      <c r="J349" s="40">
        <f t="shared" ref="J349" si="494">(H349+I349)</f>
        <v>3000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s="1" customFormat="1" ht="15.75" customHeight="1">
      <c r="A350" s="47">
        <v>43524</v>
      </c>
      <c r="B350" s="48" t="s">
        <v>167</v>
      </c>
      <c r="C350" s="48" t="s">
        <v>10</v>
      </c>
      <c r="D350" s="48" t="s">
        <v>110</v>
      </c>
      <c r="E350" s="49">
        <v>469</v>
      </c>
      <c r="F350" s="49">
        <v>472</v>
      </c>
      <c r="G350" s="49">
        <v>475.15</v>
      </c>
      <c r="H350" s="40">
        <f>(F350-E350)*D350</f>
        <v>3300</v>
      </c>
      <c r="I350" s="41">
        <f t="shared" ref="I350" si="495">(G350-F350)*D350</f>
        <v>3464.999999999975</v>
      </c>
      <c r="J350" s="40">
        <f t="shared" ref="J350" si="496">(H350+I350)</f>
        <v>6764.9999999999745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s="1" customFormat="1" ht="15.75" customHeight="1">
      <c r="A351" s="47">
        <v>43523</v>
      </c>
      <c r="B351" s="48" t="s">
        <v>132</v>
      </c>
      <c r="C351" s="48" t="s">
        <v>10</v>
      </c>
      <c r="D351" s="48" t="s">
        <v>115</v>
      </c>
      <c r="E351" s="49">
        <v>864</v>
      </c>
      <c r="F351" s="49">
        <v>867</v>
      </c>
      <c r="G351" s="49">
        <v>870</v>
      </c>
      <c r="H351" s="40">
        <f t="shared" ref="H351" si="497">(F351-E351)*D351</f>
        <v>3600</v>
      </c>
      <c r="I351" s="41">
        <f t="shared" ref="I351" si="498">(G351-F351)*D351</f>
        <v>3600</v>
      </c>
      <c r="J351" s="40">
        <f t="shared" ref="J351" si="499">(H351+I351)</f>
        <v>7200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s="1" customFormat="1" ht="15.75" customHeight="1">
      <c r="A352" s="47">
        <v>43523</v>
      </c>
      <c r="B352" s="48" t="s">
        <v>85</v>
      </c>
      <c r="C352" s="48" t="s">
        <v>10</v>
      </c>
      <c r="D352" s="48" t="s">
        <v>207</v>
      </c>
      <c r="E352" s="49">
        <v>336</v>
      </c>
      <c r="F352" s="49">
        <v>334.5</v>
      </c>
      <c r="G352" s="49">
        <v>0</v>
      </c>
      <c r="H352" s="40">
        <f t="shared" ref="H352" si="500">(F352-E352)*D352</f>
        <v>-4000.5</v>
      </c>
      <c r="I352" s="40">
        <v>0</v>
      </c>
      <c r="J352" s="42">
        <f t="shared" ref="J352" si="501">(H352+I352)</f>
        <v>-4000.5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s="1" customFormat="1" ht="15.75" customHeight="1">
      <c r="A353" s="47">
        <v>43523</v>
      </c>
      <c r="B353" s="48" t="s">
        <v>175</v>
      </c>
      <c r="C353" s="48" t="s">
        <v>10</v>
      </c>
      <c r="D353" s="48" t="s">
        <v>43</v>
      </c>
      <c r="E353" s="49">
        <v>103</v>
      </c>
      <c r="F353" s="49">
        <v>102</v>
      </c>
      <c r="G353" s="49">
        <v>0</v>
      </c>
      <c r="H353" s="40">
        <f t="shared" ref="H353" si="502">(F353-E353)*D353</f>
        <v>-4000</v>
      </c>
      <c r="I353" s="40">
        <v>0</v>
      </c>
      <c r="J353" s="42">
        <f t="shared" ref="J353" si="503">(H353+I353)</f>
        <v>-4000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s="1" customFormat="1" ht="15.75" customHeight="1">
      <c r="A354" s="47">
        <v>43523</v>
      </c>
      <c r="B354" s="48" t="s">
        <v>18</v>
      </c>
      <c r="C354" s="48" t="s">
        <v>10</v>
      </c>
      <c r="D354" s="48" t="s">
        <v>22</v>
      </c>
      <c r="E354" s="49">
        <v>168.5</v>
      </c>
      <c r="F354" s="49">
        <v>167</v>
      </c>
      <c r="G354" s="49">
        <v>0</v>
      </c>
      <c r="H354" s="40">
        <f t="shared" ref="H354" si="504">(F354-E354)*D354</f>
        <v>-3900</v>
      </c>
      <c r="I354" s="40">
        <v>0</v>
      </c>
      <c r="J354" s="42">
        <f t="shared" ref="J354" si="505">(H354+I354)</f>
        <v>-3900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s="1" customFormat="1" ht="15.75" customHeight="1">
      <c r="A355" s="47">
        <v>43522</v>
      </c>
      <c r="B355" s="48" t="s">
        <v>118</v>
      </c>
      <c r="C355" s="48" t="s">
        <v>10</v>
      </c>
      <c r="D355" s="48" t="s">
        <v>226</v>
      </c>
      <c r="E355" s="49">
        <v>130.5</v>
      </c>
      <c r="F355" s="49">
        <v>131.5</v>
      </c>
      <c r="G355" s="49">
        <v>0</v>
      </c>
      <c r="H355" s="40">
        <f t="shared" ref="H355:H356" si="506">(F355-E355)*D355</f>
        <v>3200</v>
      </c>
      <c r="I355" s="40">
        <v>0</v>
      </c>
      <c r="J355" s="40">
        <f t="shared" ref="J355:J356" si="507">(H355+I355)</f>
        <v>3200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s="1" customFormat="1" ht="15.75" customHeight="1">
      <c r="A356" s="47">
        <v>43522</v>
      </c>
      <c r="B356" s="48" t="s">
        <v>20</v>
      </c>
      <c r="C356" s="48" t="s">
        <v>10</v>
      </c>
      <c r="D356" s="48" t="s">
        <v>24</v>
      </c>
      <c r="E356" s="49">
        <v>215</v>
      </c>
      <c r="F356" s="49">
        <v>216.5</v>
      </c>
      <c r="G356" s="49">
        <v>219</v>
      </c>
      <c r="H356" s="40">
        <f t="shared" si="506"/>
        <v>3000</v>
      </c>
      <c r="I356" s="41">
        <f t="shared" ref="I356" si="508">(G356-F356)*D356</f>
        <v>5000</v>
      </c>
      <c r="J356" s="40">
        <f t="shared" si="507"/>
        <v>8000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s="1" customFormat="1" ht="15.75" customHeight="1">
      <c r="A357" s="47">
        <v>43522</v>
      </c>
      <c r="B357" s="48" t="s">
        <v>19</v>
      </c>
      <c r="C357" s="48" t="s">
        <v>10</v>
      </c>
      <c r="D357" s="48" t="s">
        <v>23</v>
      </c>
      <c r="E357" s="49">
        <v>330.5</v>
      </c>
      <c r="F357" s="49">
        <v>333</v>
      </c>
      <c r="G357" s="49">
        <v>0</v>
      </c>
      <c r="H357" s="40">
        <f t="shared" ref="H357" si="509">(F357-E357)*D357</f>
        <v>3250</v>
      </c>
      <c r="I357" s="40">
        <v>0</v>
      </c>
      <c r="J357" s="40">
        <f t="shared" ref="J357" si="510">(H357+I357)</f>
        <v>3250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s="1" customFormat="1" ht="15.75" customHeight="1">
      <c r="A358" s="47">
        <v>43522</v>
      </c>
      <c r="B358" s="48" t="s">
        <v>184</v>
      </c>
      <c r="C358" s="48" t="s">
        <v>13</v>
      </c>
      <c r="D358" s="48" t="s">
        <v>115</v>
      </c>
      <c r="E358" s="49">
        <v>821</v>
      </c>
      <c r="F358" s="49">
        <v>824</v>
      </c>
      <c r="G358" s="49">
        <v>0</v>
      </c>
      <c r="H358" s="41">
        <f t="shared" ref="H358" si="511">(E358-F358)*D358</f>
        <v>-3600</v>
      </c>
      <c r="I358" s="41">
        <v>0</v>
      </c>
      <c r="J358" s="42">
        <f>H358+I358</f>
        <v>-3600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s="1" customFormat="1" ht="15.75" customHeight="1">
      <c r="A359" s="37">
        <v>43521</v>
      </c>
      <c r="B359" s="48" t="s">
        <v>236</v>
      </c>
      <c r="C359" s="48" t="s">
        <v>13</v>
      </c>
      <c r="D359" s="48" t="s">
        <v>115</v>
      </c>
      <c r="E359" s="49">
        <v>488</v>
      </c>
      <c r="F359" s="49">
        <v>492</v>
      </c>
      <c r="G359" s="49">
        <v>0</v>
      </c>
      <c r="H359" s="41">
        <f t="shared" ref="H359" si="512">(E359-F359)*D359</f>
        <v>-4800</v>
      </c>
      <c r="I359" s="41">
        <v>0</v>
      </c>
      <c r="J359" s="42">
        <f>H359+I359</f>
        <v>-4800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s="1" customFormat="1" ht="15.75" customHeight="1">
      <c r="A360" s="37">
        <v>43521</v>
      </c>
      <c r="B360" s="48" t="s">
        <v>332</v>
      </c>
      <c r="C360" s="48" t="s">
        <v>10</v>
      </c>
      <c r="D360" s="48" t="s">
        <v>52</v>
      </c>
      <c r="E360" s="49">
        <v>224</v>
      </c>
      <c r="F360" s="49">
        <v>226</v>
      </c>
      <c r="G360" s="49">
        <v>229</v>
      </c>
      <c r="H360" s="40">
        <f t="shared" ref="H360" si="513">(F360-E360)*D360</f>
        <v>3500</v>
      </c>
      <c r="I360" s="41">
        <f t="shared" ref="I360" si="514">(G360-F360)*D360</f>
        <v>5250</v>
      </c>
      <c r="J360" s="40">
        <f t="shared" ref="J360" si="515">(H360+I360)</f>
        <v>8750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s="1" customFormat="1" ht="15.75" customHeight="1">
      <c r="A361" s="37">
        <v>43521</v>
      </c>
      <c r="B361" s="48" t="s">
        <v>20</v>
      </c>
      <c r="C361" s="48" t="s">
        <v>10</v>
      </c>
      <c r="D361" s="48" t="s">
        <v>24</v>
      </c>
      <c r="E361" s="49">
        <v>214.7</v>
      </c>
      <c r="F361" s="49">
        <v>216</v>
      </c>
      <c r="G361" s="49">
        <v>218</v>
      </c>
      <c r="H361" s="40">
        <f t="shared" ref="H361" si="516">(F361-E361)*D361</f>
        <v>2600.0000000000227</v>
      </c>
      <c r="I361" s="41">
        <f t="shared" ref="I361" si="517">(G361-F361)*D361</f>
        <v>4000</v>
      </c>
      <c r="J361" s="40">
        <f t="shared" ref="J361" si="518">(H361+I361)</f>
        <v>6600.0000000000227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s="1" customFormat="1" ht="15.75" customHeight="1">
      <c r="A362" s="47">
        <v>43518</v>
      </c>
      <c r="B362" s="48" t="s">
        <v>18</v>
      </c>
      <c r="C362" s="48" t="s">
        <v>10</v>
      </c>
      <c r="D362" s="48" t="s">
        <v>22</v>
      </c>
      <c r="E362" s="49">
        <v>167.5</v>
      </c>
      <c r="F362" s="49">
        <v>169</v>
      </c>
      <c r="G362" s="49">
        <v>0</v>
      </c>
      <c r="H362" s="40">
        <f t="shared" ref="H362" si="519">(F362-E362)*D362</f>
        <v>3900</v>
      </c>
      <c r="I362" s="40">
        <v>0</v>
      </c>
      <c r="J362" s="40">
        <f>(H362+I362)</f>
        <v>3900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s="1" customFormat="1" ht="15.75" customHeight="1">
      <c r="A363" s="47">
        <v>43518</v>
      </c>
      <c r="B363" s="48" t="s">
        <v>95</v>
      </c>
      <c r="C363" s="48" t="s">
        <v>10</v>
      </c>
      <c r="D363" s="48" t="s">
        <v>24</v>
      </c>
      <c r="E363" s="49">
        <v>218</v>
      </c>
      <c r="F363" s="49">
        <v>219.5</v>
      </c>
      <c r="G363" s="49">
        <v>221</v>
      </c>
      <c r="H363" s="40">
        <f t="shared" ref="H363" si="520">(F363-E363)*D363</f>
        <v>3000</v>
      </c>
      <c r="I363" s="41">
        <f t="shared" ref="I363" si="521">(G363-F363)*D363</f>
        <v>3000</v>
      </c>
      <c r="J363" s="40">
        <f t="shared" ref="J363" si="522">(H363+I363)</f>
        <v>6000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s="1" customFormat="1" ht="15.75" customHeight="1">
      <c r="A364" s="37">
        <v>43517</v>
      </c>
      <c r="B364" s="48" t="s">
        <v>325</v>
      </c>
      <c r="C364" s="48" t="s">
        <v>10</v>
      </c>
      <c r="D364" s="48" t="s">
        <v>40</v>
      </c>
      <c r="E364" s="49">
        <v>573</v>
      </c>
      <c r="F364" s="49">
        <v>576</v>
      </c>
      <c r="G364" s="49">
        <v>580</v>
      </c>
      <c r="H364" s="40">
        <f t="shared" ref="H364:H365" si="523">(F364-E364)*D364</f>
        <v>3000</v>
      </c>
      <c r="I364" s="41">
        <f t="shared" ref="I364:I365" si="524">(G364-F364)*D364</f>
        <v>4000</v>
      </c>
      <c r="J364" s="40">
        <f t="shared" ref="J364:J365" si="525">(H364+I364)</f>
        <v>7000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s="1" customFormat="1" ht="15.75" customHeight="1">
      <c r="A365" s="37">
        <v>43517</v>
      </c>
      <c r="B365" s="48" t="s">
        <v>18</v>
      </c>
      <c r="C365" s="48" t="s">
        <v>10</v>
      </c>
      <c r="D365" s="48" t="s">
        <v>22</v>
      </c>
      <c r="E365" s="49">
        <v>164</v>
      </c>
      <c r="F365" s="49">
        <v>165.5</v>
      </c>
      <c r="G365" s="49">
        <v>167.5</v>
      </c>
      <c r="H365" s="40">
        <f t="shared" si="523"/>
        <v>3900</v>
      </c>
      <c r="I365" s="41">
        <f t="shared" si="524"/>
        <v>5200</v>
      </c>
      <c r="J365" s="40">
        <f t="shared" si="525"/>
        <v>9100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s="1" customFormat="1" ht="15.75" customHeight="1">
      <c r="A366" s="37">
        <v>43517</v>
      </c>
      <c r="B366" s="48" t="s">
        <v>324</v>
      </c>
      <c r="C366" s="48" t="s">
        <v>10</v>
      </c>
      <c r="D366" s="48" t="s">
        <v>54</v>
      </c>
      <c r="E366" s="49">
        <v>1149</v>
      </c>
      <c r="F366" s="49">
        <v>1142</v>
      </c>
      <c r="G366" s="49">
        <v>0</v>
      </c>
      <c r="H366" s="40">
        <f t="shared" ref="H366" si="526">(F366-E366)*D366</f>
        <v>-3500</v>
      </c>
      <c r="I366" s="40">
        <v>0</v>
      </c>
      <c r="J366" s="42">
        <f t="shared" ref="J366" si="527">(H366+I366)</f>
        <v>-3500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s="1" customFormat="1" ht="15.75" customHeight="1">
      <c r="A367" s="37">
        <v>43517</v>
      </c>
      <c r="B367" s="48" t="s">
        <v>106</v>
      </c>
      <c r="C367" s="48" t="s">
        <v>10</v>
      </c>
      <c r="D367" s="48" t="s">
        <v>112</v>
      </c>
      <c r="E367" s="49">
        <v>373.9</v>
      </c>
      <c r="F367" s="49">
        <v>376</v>
      </c>
      <c r="G367" s="49">
        <v>0</v>
      </c>
      <c r="H367" s="40">
        <f t="shared" ref="H367" si="528">(F367-E367)*D367</f>
        <v>5040.0000000000546</v>
      </c>
      <c r="I367" s="40">
        <v>0</v>
      </c>
      <c r="J367" s="40">
        <f t="shared" ref="J367" si="529">(H367+I367)</f>
        <v>5040.0000000000546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s="1" customFormat="1" ht="15.75" customHeight="1">
      <c r="A368" s="37">
        <v>43516</v>
      </c>
      <c r="B368" s="48" t="s">
        <v>318</v>
      </c>
      <c r="C368" s="48" t="s">
        <v>10</v>
      </c>
      <c r="D368" s="48" t="s">
        <v>54</v>
      </c>
      <c r="E368" s="49">
        <v>1235</v>
      </c>
      <c r="F368" s="49">
        <v>1228</v>
      </c>
      <c r="G368" s="49">
        <v>0</v>
      </c>
      <c r="H368" s="40">
        <f t="shared" ref="H368" si="530">(F368-E368)*D368</f>
        <v>-3500</v>
      </c>
      <c r="I368" s="40">
        <v>0</v>
      </c>
      <c r="J368" s="42">
        <f t="shared" ref="J368" si="531">(H368+I368)</f>
        <v>-3500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s="1" customFormat="1" ht="15.75" customHeight="1">
      <c r="A369" s="37">
        <v>43516</v>
      </c>
      <c r="B369" s="48" t="s">
        <v>92</v>
      </c>
      <c r="C369" s="48" t="s">
        <v>10</v>
      </c>
      <c r="D369" s="48" t="s">
        <v>160</v>
      </c>
      <c r="E369" s="49">
        <v>134.5</v>
      </c>
      <c r="F369" s="49">
        <v>135.75</v>
      </c>
      <c r="G369" s="49">
        <v>0</v>
      </c>
      <c r="H369" s="40">
        <f t="shared" ref="H369" si="532">(F369-E369)*D369</f>
        <v>3562.5</v>
      </c>
      <c r="I369" s="40">
        <v>0</v>
      </c>
      <c r="J369" s="40">
        <f t="shared" ref="J369" si="533">(H369+I369)</f>
        <v>3562.5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s="1" customFormat="1" ht="15.75" customHeight="1">
      <c r="A370" s="37">
        <v>43516</v>
      </c>
      <c r="B370" s="48" t="s">
        <v>85</v>
      </c>
      <c r="C370" s="48" t="s">
        <v>10</v>
      </c>
      <c r="D370" s="48" t="s">
        <v>207</v>
      </c>
      <c r="E370" s="49">
        <v>327</v>
      </c>
      <c r="F370" s="49">
        <v>328.5</v>
      </c>
      <c r="G370" s="49">
        <v>330.5</v>
      </c>
      <c r="H370" s="40">
        <f t="shared" ref="H370" si="534">(F370-E370)*D370</f>
        <v>4000.5</v>
      </c>
      <c r="I370" s="41">
        <f t="shared" ref="I370" si="535">(G370-F370)*D370</f>
        <v>5334</v>
      </c>
      <c r="J370" s="40">
        <f t="shared" ref="J370" si="536">(H370+I370)</f>
        <v>9334.5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s="1" customFormat="1" ht="15.75" customHeight="1">
      <c r="A371" s="37">
        <v>43515</v>
      </c>
      <c r="B371" s="48" t="s">
        <v>118</v>
      </c>
      <c r="C371" s="48" t="s">
        <v>13</v>
      </c>
      <c r="D371" s="48" t="s">
        <v>226</v>
      </c>
      <c r="E371" s="49">
        <v>111.5</v>
      </c>
      <c r="F371" s="49">
        <v>110.5</v>
      </c>
      <c r="G371" s="49">
        <v>0</v>
      </c>
      <c r="H371" s="41">
        <f t="shared" ref="H371" si="537">(E371-F371)*D371</f>
        <v>3200</v>
      </c>
      <c r="I371" s="41">
        <v>0</v>
      </c>
      <c r="J371" s="43">
        <f t="shared" ref="J371" si="538">H371+I371</f>
        <v>3200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s="1" customFormat="1" ht="15.75" customHeight="1">
      <c r="A372" s="37">
        <v>43515</v>
      </c>
      <c r="B372" s="48" t="s">
        <v>313</v>
      </c>
      <c r="C372" s="48" t="s">
        <v>10</v>
      </c>
      <c r="D372" s="48" t="s">
        <v>130</v>
      </c>
      <c r="E372" s="49">
        <v>112</v>
      </c>
      <c r="F372" s="49">
        <v>112.75</v>
      </c>
      <c r="G372" s="49">
        <v>114</v>
      </c>
      <c r="H372" s="40">
        <f t="shared" ref="H372:H373" si="539">(F372-E372)*D372</f>
        <v>3525</v>
      </c>
      <c r="I372" s="41">
        <f t="shared" ref="I372" si="540">(G372-F372)*D372</f>
        <v>5875</v>
      </c>
      <c r="J372" s="40">
        <f t="shared" ref="J372:J373" si="541">(H372+I372)</f>
        <v>9400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s="1" customFormat="1" ht="15.75" customHeight="1">
      <c r="A373" s="37">
        <v>43515</v>
      </c>
      <c r="B373" s="48" t="s">
        <v>82</v>
      </c>
      <c r="C373" s="48" t="s">
        <v>10</v>
      </c>
      <c r="D373" s="48" t="s">
        <v>16</v>
      </c>
      <c r="E373" s="49">
        <v>186.5</v>
      </c>
      <c r="F373" s="49">
        <v>188</v>
      </c>
      <c r="G373" s="49">
        <v>0</v>
      </c>
      <c r="H373" s="40">
        <f t="shared" si="539"/>
        <v>3375</v>
      </c>
      <c r="I373" s="40">
        <v>0</v>
      </c>
      <c r="J373" s="40">
        <f t="shared" si="541"/>
        <v>3375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s="1" customFormat="1" ht="15.75" customHeight="1">
      <c r="A374" s="37">
        <v>43514</v>
      </c>
      <c r="B374" s="48" t="s">
        <v>131</v>
      </c>
      <c r="C374" s="48" t="s">
        <v>10</v>
      </c>
      <c r="D374" s="48" t="s">
        <v>24</v>
      </c>
      <c r="E374" s="49">
        <v>161.5</v>
      </c>
      <c r="F374" s="49">
        <v>159.75</v>
      </c>
      <c r="G374" s="49">
        <v>0</v>
      </c>
      <c r="H374" s="40">
        <f t="shared" ref="H374" si="542">(F374-E374)*D374</f>
        <v>-3500</v>
      </c>
      <c r="I374" s="40">
        <v>0</v>
      </c>
      <c r="J374" s="42">
        <f t="shared" ref="J374" si="543">(H374+I374)</f>
        <v>-3500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s="1" customFormat="1" ht="15.75" customHeight="1">
      <c r="A375" s="37">
        <v>43514</v>
      </c>
      <c r="B375" s="48" t="s">
        <v>305</v>
      </c>
      <c r="C375" s="48" t="s">
        <v>10</v>
      </c>
      <c r="D375" s="48" t="s">
        <v>54</v>
      </c>
      <c r="E375" s="49">
        <v>950</v>
      </c>
      <c r="F375" s="49">
        <v>956</v>
      </c>
      <c r="G375" s="49">
        <v>0</v>
      </c>
      <c r="H375" s="40">
        <f t="shared" ref="H375" si="544">(F375-E375)*D375</f>
        <v>3000</v>
      </c>
      <c r="I375" s="40">
        <v>0</v>
      </c>
      <c r="J375" s="40">
        <f t="shared" ref="J375" si="545">(H375+I375)</f>
        <v>3000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s="1" customFormat="1" ht="15.75" customHeight="1">
      <c r="A376" s="37">
        <v>43514</v>
      </c>
      <c r="B376" s="48" t="s">
        <v>86</v>
      </c>
      <c r="C376" s="48" t="s">
        <v>10</v>
      </c>
      <c r="D376" s="48" t="s">
        <v>198</v>
      </c>
      <c r="E376" s="49">
        <v>1268</v>
      </c>
      <c r="F376" s="49">
        <v>1274</v>
      </c>
      <c r="G376" s="49">
        <v>0</v>
      </c>
      <c r="H376" s="40">
        <f t="shared" ref="H376" si="546">(F376-E376)*D376</f>
        <v>3300</v>
      </c>
      <c r="I376" s="40">
        <v>0</v>
      </c>
      <c r="J376" s="40">
        <f t="shared" ref="J376" si="547">(H376+I376)</f>
        <v>3300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s="1" customFormat="1" ht="15.75" customHeight="1">
      <c r="A377" s="37">
        <v>43511</v>
      </c>
      <c r="B377" s="48" t="s">
        <v>155</v>
      </c>
      <c r="C377" s="48" t="s">
        <v>13</v>
      </c>
      <c r="D377" s="48" t="s">
        <v>137</v>
      </c>
      <c r="E377" s="49">
        <v>149</v>
      </c>
      <c r="F377" s="49">
        <v>151</v>
      </c>
      <c r="G377" s="49">
        <v>0</v>
      </c>
      <c r="H377" s="41">
        <f t="shared" ref="H377" si="548">(E377-F377)*D377</f>
        <v>-4600</v>
      </c>
      <c r="I377" s="41">
        <v>0</v>
      </c>
      <c r="J377" s="42">
        <f>H377+I377</f>
        <v>-4600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s="1" customFormat="1" ht="15.75" customHeight="1">
      <c r="A378" s="37">
        <v>43511</v>
      </c>
      <c r="B378" s="48" t="s">
        <v>297</v>
      </c>
      <c r="C378" s="48" t="s">
        <v>13</v>
      </c>
      <c r="D378" s="48" t="s">
        <v>56</v>
      </c>
      <c r="E378" s="49">
        <v>819</v>
      </c>
      <c r="F378" s="49">
        <v>824</v>
      </c>
      <c r="G378" s="49">
        <v>0</v>
      </c>
      <c r="H378" s="41">
        <f t="shared" ref="H378" si="549">(E378-F378)*D378</f>
        <v>-3500</v>
      </c>
      <c r="I378" s="41">
        <v>0</v>
      </c>
      <c r="J378" s="42">
        <f>H378+I378</f>
        <v>-3500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s="1" customFormat="1" ht="15.75" customHeight="1">
      <c r="A379" s="37">
        <v>43511</v>
      </c>
      <c r="B379" s="48" t="s">
        <v>18</v>
      </c>
      <c r="C379" s="48" t="s">
        <v>13</v>
      </c>
      <c r="D379" s="48" t="s">
        <v>22</v>
      </c>
      <c r="E379" s="49">
        <v>160</v>
      </c>
      <c r="F379" s="49">
        <v>158.5</v>
      </c>
      <c r="G379" s="49">
        <v>156.5</v>
      </c>
      <c r="H379" s="44">
        <f t="shared" ref="H379" si="550">SUM(E379-F379)*D379</f>
        <v>3900</v>
      </c>
      <c r="I379" s="44">
        <f t="shared" ref="I379" si="551">SUM(F379-G379)*D379</f>
        <v>5200</v>
      </c>
      <c r="J379" s="45">
        <f t="shared" ref="J379" si="552">SUM(H379+I379)</f>
        <v>9100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s="1" customFormat="1" ht="15.75" customHeight="1">
      <c r="A380" s="37">
        <v>43510</v>
      </c>
      <c r="B380" s="48" t="s">
        <v>18</v>
      </c>
      <c r="C380" s="48" t="s">
        <v>10</v>
      </c>
      <c r="D380" s="48" t="s">
        <v>22</v>
      </c>
      <c r="E380" s="49">
        <v>160</v>
      </c>
      <c r="F380" s="49">
        <v>161.5</v>
      </c>
      <c r="G380" s="49">
        <v>163.5</v>
      </c>
      <c r="H380" s="40">
        <f t="shared" ref="H380" si="553">(F380-E380)*D380</f>
        <v>3900</v>
      </c>
      <c r="I380" s="41">
        <f t="shared" ref="I380" si="554">(G380-F380)*D380</f>
        <v>5200</v>
      </c>
      <c r="J380" s="40">
        <f t="shared" ref="J380" si="555">(H380+I380)</f>
        <v>9100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s="1" customFormat="1" ht="15.75" customHeight="1">
      <c r="A381" s="37">
        <v>43510</v>
      </c>
      <c r="B381" s="48" t="s">
        <v>249</v>
      </c>
      <c r="C381" s="48" t="s">
        <v>10</v>
      </c>
      <c r="D381" s="48" t="s">
        <v>121</v>
      </c>
      <c r="E381" s="49">
        <v>344.5</v>
      </c>
      <c r="F381" s="49">
        <v>346</v>
      </c>
      <c r="G381" s="49">
        <v>348</v>
      </c>
      <c r="H381" s="40">
        <f t="shared" ref="H381" si="556">(F381-E381)*D381</f>
        <v>3750</v>
      </c>
      <c r="I381" s="41">
        <f t="shared" ref="I381" si="557">(G381-F381)*D381</f>
        <v>5000</v>
      </c>
      <c r="J381" s="40">
        <f t="shared" ref="J381" si="558">(H381+I381)</f>
        <v>8750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s="1" customFormat="1" ht="15.75" customHeight="1">
      <c r="A382" s="37">
        <v>43510</v>
      </c>
      <c r="B382" s="48" t="s">
        <v>12</v>
      </c>
      <c r="C382" s="48" t="s">
        <v>10</v>
      </c>
      <c r="D382" s="48" t="s">
        <v>23</v>
      </c>
      <c r="E382" s="49">
        <v>413</v>
      </c>
      <c r="F382" s="49">
        <v>417</v>
      </c>
      <c r="G382" s="49">
        <v>421</v>
      </c>
      <c r="H382" s="40">
        <f t="shared" ref="H382" si="559">(F382-E382)*D382</f>
        <v>5200</v>
      </c>
      <c r="I382" s="41">
        <f t="shared" ref="I382" si="560">(G382-F382)*D382</f>
        <v>5200</v>
      </c>
      <c r="J382" s="40">
        <f t="shared" ref="J382" si="561">(H382+I382)</f>
        <v>10400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s="1" customFormat="1" ht="15.75" customHeight="1">
      <c r="A383" s="37">
        <v>43509</v>
      </c>
      <c r="B383" s="48" t="s">
        <v>120</v>
      </c>
      <c r="C383" s="48" t="s">
        <v>10</v>
      </c>
      <c r="D383" s="48" t="s">
        <v>121</v>
      </c>
      <c r="E383" s="49">
        <v>210</v>
      </c>
      <c r="F383" s="49">
        <v>208</v>
      </c>
      <c r="G383" s="49">
        <v>0</v>
      </c>
      <c r="H383" s="40">
        <f t="shared" ref="H383" si="562">(F383-E383)*D383</f>
        <v>-5000</v>
      </c>
      <c r="I383" s="40">
        <v>0</v>
      </c>
      <c r="J383" s="42">
        <f t="shared" ref="J383" si="563">(H383+I383)</f>
        <v>-5000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s="1" customFormat="1" ht="15.75" customHeight="1">
      <c r="A384" s="37">
        <v>43509</v>
      </c>
      <c r="B384" s="48" t="s">
        <v>206</v>
      </c>
      <c r="C384" s="48" t="s">
        <v>10</v>
      </c>
      <c r="D384" s="48" t="s">
        <v>39</v>
      </c>
      <c r="E384" s="49">
        <v>515</v>
      </c>
      <c r="F384" s="49">
        <v>512.75</v>
      </c>
      <c r="G384" s="49">
        <v>0</v>
      </c>
      <c r="H384" s="40">
        <f t="shared" ref="H384" si="564">(F384-E384)*D384</f>
        <v>-3375</v>
      </c>
      <c r="I384" s="40">
        <v>0</v>
      </c>
      <c r="J384" s="42">
        <f t="shared" ref="J384" si="565">(H384+I384)</f>
        <v>-3375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s="1" customFormat="1" ht="15.75" customHeight="1">
      <c r="A385" s="37">
        <v>43509</v>
      </c>
      <c r="B385" s="48" t="s">
        <v>92</v>
      </c>
      <c r="C385" s="48" t="s">
        <v>10</v>
      </c>
      <c r="D385" s="48" t="s">
        <v>160</v>
      </c>
      <c r="E385" s="49">
        <v>130.5</v>
      </c>
      <c r="F385" s="49">
        <v>131.9</v>
      </c>
      <c r="G385" s="49">
        <v>133.5</v>
      </c>
      <c r="H385" s="40">
        <f t="shared" ref="H385" si="566">(F385-E385)*D385</f>
        <v>3990.0000000000164</v>
      </c>
      <c r="I385" s="41">
        <f t="shared" ref="I385" si="567">(G385-F385)*D385</f>
        <v>4559.9999999999836</v>
      </c>
      <c r="J385" s="40">
        <f t="shared" ref="J385" si="568">(H385+I385)</f>
        <v>8550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s="1" customFormat="1" ht="15.75" customHeight="1">
      <c r="A386" s="37">
        <v>43509</v>
      </c>
      <c r="B386" s="48" t="s">
        <v>132</v>
      </c>
      <c r="C386" s="48" t="s">
        <v>10</v>
      </c>
      <c r="D386" s="48" t="s">
        <v>115</v>
      </c>
      <c r="E386" s="49">
        <v>807</v>
      </c>
      <c r="F386" s="49">
        <v>810.9</v>
      </c>
      <c r="G386" s="49">
        <v>815</v>
      </c>
      <c r="H386" s="40">
        <f t="shared" ref="H386" si="569">(F386-E386)*D386</f>
        <v>4679.9999999999727</v>
      </c>
      <c r="I386" s="41">
        <f t="shared" ref="I386" si="570">(G386-F386)*D386</f>
        <v>4920.0000000000273</v>
      </c>
      <c r="J386" s="40">
        <f t="shared" ref="J386" si="571">(H386+I386)</f>
        <v>9600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s="1" customFormat="1" ht="15.75" customHeight="1">
      <c r="A387" s="37">
        <v>43508</v>
      </c>
      <c r="B387" s="48" t="s">
        <v>122</v>
      </c>
      <c r="C387" s="48" t="s">
        <v>10</v>
      </c>
      <c r="D387" s="48" t="s">
        <v>40</v>
      </c>
      <c r="E387" s="49">
        <v>612</v>
      </c>
      <c r="F387" s="49">
        <v>608</v>
      </c>
      <c r="G387" s="49">
        <v>0</v>
      </c>
      <c r="H387" s="40">
        <f t="shared" ref="H387" si="572">(F387-E387)*D387</f>
        <v>-4000</v>
      </c>
      <c r="I387" s="40">
        <v>0</v>
      </c>
      <c r="J387" s="42">
        <f t="shared" ref="J387" si="573">(H387+I387)</f>
        <v>-4000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s="1" customFormat="1" ht="15.75" customHeight="1">
      <c r="A388" s="37">
        <v>43508</v>
      </c>
      <c r="B388" s="48" t="s">
        <v>288</v>
      </c>
      <c r="C388" s="48" t="s">
        <v>10</v>
      </c>
      <c r="D388" s="48" t="s">
        <v>16</v>
      </c>
      <c r="E388" s="49">
        <v>114</v>
      </c>
      <c r="F388" s="49">
        <v>112</v>
      </c>
      <c r="G388" s="49">
        <v>0</v>
      </c>
      <c r="H388" s="40">
        <f t="shared" ref="H388" si="574">(F388-E388)*D388</f>
        <v>-4500</v>
      </c>
      <c r="I388" s="40">
        <v>0</v>
      </c>
      <c r="J388" s="42">
        <f t="shared" ref="J388" si="575">(H388+I388)</f>
        <v>-4500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s="1" customFormat="1" ht="15.75" customHeight="1">
      <c r="A389" s="37">
        <v>43508</v>
      </c>
      <c r="B389" s="48" t="s">
        <v>287</v>
      </c>
      <c r="C389" s="48" t="s">
        <v>13</v>
      </c>
      <c r="D389" s="48" t="s">
        <v>214</v>
      </c>
      <c r="E389" s="49">
        <v>281</v>
      </c>
      <c r="F389" s="49">
        <v>282.7</v>
      </c>
      <c r="G389" s="49">
        <v>0</v>
      </c>
      <c r="H389" s="41">
        <f t="shared" ref="H389" si="576">(E389-F389)*D389</f>
        <v>-5099.9999999999654</v>
      </c>
      <c r="I389" s="41">
        <v>0</v>
      </c>
      <c r="J389" s="42">
        <f>H389+I389</f>
        <v>-5099.9999999999654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s="1" customFormat="1" ht="15.75" customHeight="1">
      <c r="A390" s="37">
        <v>43508</v>
      </c>
      <c r="B390" s="48" t="s">
        <v>212</v>
      </c>
      <c r="C390" s="48" t="s">
        <v>13</v>
      </c>
      <c r="D390" s="48" t="s">
        <v>214</v>
      </c>
      <c r="E390" s="49">
        <v>202.5</v>
      </c>
      <c r="F390" s="49">
        <v>201.25</v>
      </c>
      <c r="G390" s="49">
        <v>200.1</v>
      </c>
      <c r="H390" s="44">
        <f t="shared" ref="H390" si="577">SUM(E390-F390)*D390</f>
        <v>3750</v>
      </c>
      <c r="I390" s="44">
        <f t="shared" ref="I390" si="578">SUM(F390-G390)*D390</f>
        <v>3450.0000000000173</v>
      </c>
      <c r="J390" s="45">
        <f t="shared" ref="J390" si="579">SUM(H390+I390)</f>
        <v>7200.0000000000173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s="1" customFormat="1" ht="15.75" customHeight="1">
      <c r="A391" s="37">
        <v>43507</v>
      </c>
      <c r="B391" s="48" t="s">
        <v>283</v>
      </c>
      <c r="C391" s="48" t="s">
        <v>10</v>
      </c>
      <c r="D391" s="48" t="s">
        <v>40</v>
      </c>
      <c r="E391" s="49">
        <v>543</v>
      </c>
      <c r="F391" s="49">
        <v>544.20000000000005</v>
      </c>
      <c r="G391" s="49">
        <v>0</v>
      </c>
      <c r="H391" s="40">
        <f t="shared" ref="H391" si="580">(F391-E391)*D391</f>
        <v>1200.0000000000455</v>
      </c>
      <c r="I391" s="40">
        <v>0</v>
      </c>
      <c r="J391" s="40">
        <f t="shared" ref="J391" si="581">(H391+I391)</f>
        <v>1200.0000000000455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s="1" customFormat="1" ht="15.75" customHeight="1">
      <c r="A392" s="37">
        <v>43507</v>
      </c>
      <c r="B392" s="48" t="s">
        <v>37</v>
      </c>
      <c r="C392" s="48" t="s">
        <v>13</v>
      </c>
      <c r="D392" s="48" t="s">
        <v>39</v>
      </c>
      <c r="E392" s="49">
        <v>353.5</v>
      </c>
      <c r="F392" s="49">
        <v>351.5</v>
      </c>
      <c r="G392" s="49">
        <v>0</v>
      </c>
      <c r="H392" s="41">
        <f t="shared" ref="H392" si="582">(E392-F392)*D392</f>
        <v>3000</v>
      </c>
      <c r="I392" s="41">
        <v>0</v>
      </c>
      <c r="J392" s="43">
        <f t="shared" ref="J392" si="583">H392+I392</f>
        <v>3000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s="1" customFormat="1" ht="15.75" customHeight="1">
      <c r="A393" s="37">
        <v>43507</v>
      </c>
      <c r="B393" s="48" t="s">
        <v>280</v>
      </c>
      <c r="C393" s="48" t="s">
        <v>13</v>
      </c>
      <c r="D393" s="48" t="s">
        <v>40</v>
      </c>
      <c r="E393" s="49">
        <v>485</v>
      </c>
      <c r="F393" s="49">
        <v>482</v>
      </c>
      <c r="G393" s="49">
        <v>0</v>
      </c>
      <c r="H393" s="41">
        <f t="shared" ref="H393" si="584">(E393-F393)*D393</f>
        <v>3000</v>
      </c>
      <c r="I393" s="41">
        <v>0</v>
      </c>
      <c r="J393" s="43">
        <f t="shared" ref="J393" si="585">H393+I393</f>
        <v>3000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s="1" customFormat="1" ht="15.75" customHeight="1">
      <c r="A394" s="37">
        <v>43504</v>
      </c>
      <c r="B394" s="48" t="s">
        <v>275</v>
      </c>
      <c r="C394" s="48" t="s">
        <v>13</v>
      </c>
      <c r="D394" s="48" t="s">
        <v>40</v>
      </c>
      <c r="E394" s="49">
        <v>746.5</v>
      </c>
      <c r="F394" s="49">
        <v>750.5</v>
      </c>
      <c r="G394" s="49">
        <v>0</v>
      </c>
      <c r="H394" s="41">
        <f t="shared" ref="H394" si="586">(E394-F394)*D394</f>
        <v>-4000</v>
      </c>
      <c r="I394" s="41">
        <v>0</v>
      </c>
      <c r="J394" s="42">
        <f>H394+I394</f>
        <v>-4000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s="1" customFormat="1" ht="15.75" customHeight="1">
      <c r="A395" s="37">
        <v>43504</v>
      </c>
      <c r="B395" s="48" t="s">
        <v>120</v>
      </c>
      <c r="C395" s="48" t="s">
        <v>10</v>
      </c>
      <c r="D395" s="48" t="s">
        <v>121</v>
      </c>
      <c r="E395" s="49">
        <v>216.5</v>
      </c>
      <c r="F395" s="49">
        <v>214.5</v>
      </c>
      <c r="G395" s="49">
        <v>0</v>
      </c>
      <c r="H395" s="40">
        <f t="shared" ref="H395" si="587">(F395-E395)*D395</f>
        <v>-5000</v>
      </c>
      <c r="I395" s="40">
        <v>0</v>
      </c>
      <c r="J395" s="42">
        <f t="shared" ref="J395" si="588">(H395+I395)</f>
        <v>-5000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s="1" customFormat="1" ht="15.75" customHeight="1">
      <c r="A396" s="37">
        <v>43504</v>
      </c>
      <c r="B396" s="48" t="s">
        <v>274</v>
      </c>
      <c r="C396" s="48" t="s">
        <v>13</v>
      </c>
      <c r="D396" s="48" t="s">
        <v>226</v>
      </c>
      <c r="E396" s="49">
        <v>254.2</v>
      </c>
      <c r="F396" s="49">
        <v>253.2</v>
      </c>
      <c r="G396" s="49">
        <v>251.2</v>
      </c>
      <c r="H396" s="44">
        <f t="shared" ref="H396" si="589">SUM(E396-F396)*D396</f>
        <v>3200</v>
      </c>
      <c r="I396" s="44">
        <f t="shared" ref="I396" si="590">SUM(F396-G396)*D396</f>
        <v>6400</v>
      </c>
      <c r="J396" s="45">
        <f t="shared" ref="J396" si="591">SUM(H396+I396)</f>
        <v>9600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s="1" customFormat="1" ht="15.75" customHeight="1">
      <c r="A397" s="37">
        <v>43503</v>
      </c>
      <c r="B397" s="48" t="s">
        <v>271</v>
      </c>
      <c r="C397" s="48" t="s">
        <v>10</v>
      </c>
      <c r="D397" s="48" t="s">
        <v>64</v>
      </c>
      <c r="E397" s="49">
        <v>1219</v>
      </c>
      <c r="F397" s="49">
        <v>1219</v>
      </c>
      <c r="G397" s="49">
        <v>0</v>
      </c>
      <c r="H397" s="40">
        <f t="shared" ref="H397" si="592">(F397-E397)*D397</f>
        <v>0</v>
      </c>
      <c r="I397" s="40">
        <v>0</v>
      </c>
      <c r="J397" s="40">
        <f t="shared" ref="J397" si="593">(H397+I397)</f>
        <v>0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s="1" customFormat="1" ht="15.75" customHeight="1">
      <c r="A398" s="37">
        <v>43503</v>
      </c>
      <c r="B398" s="48" t="s">
        <v>270</v>
      </c>
      <c r="C398" s="48" t="s">
        <v>13</v>
      </c>
      <c r="D398" s="48" t="s">
        <v>22</v>
      </c>
      <c r="E398" s="49">
        <v>159</v>
      </c>
      <c r="F398" s="49">
        <v>161</v>
      </c>
      <c r="G398" s="49">
        <v>0</v>
      </c>
      <c r="H398" s="41">
        <f t="shared" ref="H398" si="594">(E398-F398)*D398</f>
        <v>-5200</v>
      </c>
      <c r="I398" s="41">
        <v>0</v>
      </c>
      <c r="J398" s="42">
        <f>H398+I398</f>
        <v>-5200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s="1" customFormat="1" ht="15.75" customHeight="1">
      <c r="A399" s="37">
        <v>43503</v>
      </c>
      <c r="B399" s="48" t="s">
        <v>53</v>
      </c>
      <c r="C399" s="48" t="s">
        <v>10</v>
      </c>
      <c r="D399" s="48" t="s">
        <v>40</v>
      </c>
      <c r="E399" s="49">
        <v>687.5</v>
      </c>
      <c r="F399" s="49">
        <v>684</v>
      </c>
      <c r="G399" s="49">
        <v>0</v>
      </c>
      <c r="H399" s="40">
        <f t="shared" ref="H399" si="595">(F399-E399)*D399</f>
        <v>-3500</v>
      </c>
      <c r="I399" s="40">
        <v>0</v>
      </c>
      <c r="J399" s="42">
        <f t="shared" ref="J399" si="596">(H399+I399)</f>
        <v>-3500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s="1" customFormat="1" ht="15.75" customHeight="1">
      <c r="A400" s="37">
        <v>43503</v>
      </c>
      <c r="B400" s="48" t="s">
        <v>95</v>
      </c>
      <c r="C400" s="48" t="s">
        <v>10</v>
      </c>
      <c r="D400" s="48" t="s">
        <v>24</v>
      </c>
      <c r="E400" s="49">
        <v>218</v>
      </c>
      <c r="F400" s="49">
        <v>219.5</v>
      </c>
      <c r="G400" s="49">
        <v>0</v>
      </c>
      <c r="H400" s="40">
        <f t="shared" ref="H400" si="597">(F400-E400)*D400</f>
        <v>3000</v>
      </c>
      <c r="I400" s="40">
        <v>0</v>
      </c>
      <c r="J400" s="40">
        <f t="shared" ref="J400" si="598">(H400+I400)</f>
        <v>3000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s="1" customFormat="1" ht="15.75" customHeight="1">
      <c r="A401" s="37">
        <v>43502</v>
      </c>
      <c r="B401" s="48" t="s">
        <v>65</v>
      </c>
      <c r="C401" s="48" t="s">
        <v>13</v>
      </c>
      <c r="D401" s="48" t="s">
        <v>40</v>
      </c>
      <c r="E401" s="49">
        <v>492.5</v>
      </c>
      <c r="F401" s="49">
        <v>489.5</v>
      </c>
      <c r="G401" s="49">
        <v>484</v>
      </c>
      <c r="H401" s="44">
        <f t="shared" ref="H401" si="599">SUM(E401-F401)*D401</f>
        <v>3000</v>
      </c>
      <c r="I401" s="44">
        <f t="shared" ref="I401" si="600">SUM(F401-G401)*D401</f>
        <v>5500</v>
      </c>
      <c r="J401" s="45">
        <f t="shared" ref="J401" si="601">SUM(H401+I401)</f>
        <v>8500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s="1" customFormat="1" ht="15.75" customHeight="1">
      <c r="A402" s="37">
        <v>43502</v>
      </c>
      <c r="B402" s="48" t="s">
        <v>18</v>
      </c>
      <c r="C402" s="48" t="s">
        <v>13</v>
      </c>
      <c r="D402" s="48" t="s">
        <v>22</v>
      </c>
      <c r="E402" s="49">
        <v>157.5</v>
      </c>
      <c r="F402" s="49">
        <v>156</v>
      </c>
      <c r="G402" s="49">
        <v>154</v>
      </c>
      <c r="H402" s="44">
        <f t="shared" ref="H402" si="602">SUM(E402-F402)*D402</f>
        <v>3900</v>
      </c>
      <c r="I402" s="44">
        <f t="shared" ref="I402" si="603">SUM(F402-G402)*D402</f>
        <v>5200</v>
      </c>
      <c r="J402" s="45">
        <f t="shared" ref="J402" si="604">SUM(H402+I402)</f>
        <v>9100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s="1" customFormat="1" ht="15.75" customHeight="1">
      <c r="A403" s="37">
        <v>43502</v>
      </c>
      <c r="B403" s="48" t="s">
        <v>263</v>
      </c>
      <c r="C403" s="48" t="s">
        <v>10</v>
      </c>
      <c r="D403" s="48" t="s">
        <v>40</v>
      </c>
      <c r="E403" s="49">
        <v>696</v>
      </c>
      <c r="F403" s="49">
        <v>699</v>
      </c>
      <c r="G403" s="49">
        <v>0</v>
      </c>
      <c r="H403" s="40">
        <f t="shared" ref="H403" si="605">(F403-E403)*D403</f>
        <v>3000</v>
      </c>
      <c r="I403" s="40">
        <v>0</v>
      </c>
      <c r="J403" s="40">
        <f t="shared" ref="J403" si="606">(H403+I403)</f>
        <v>3000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s="1" customFormat="1" ht="15.75" customHeight="1">
      <c r="A404" s="37">
        <v>43501</v>
      </c>
      <c r="B404" s="48" t="s">
        <v>120</v>
      </c>
      <c r="C404" s="48" t="s">
        <v>10</v>
      </c>
      <c r="D404" s="48" t="s">
        <v>121</v>
      </c>
      <c r="E404" s="49">
        <v>213</v>
      </c>
      <c r="F404" s="49">
        <v>211</v>
      </c>
      <c r="G404" s="49">
        <v>0</v>
      </c>
      <c r="H404" s="40">
        <f t="shared" ref="H404" si="607">(F404-E404)*D404</f>
        <v>-5000</v>
      </c>
      <c r="I404" s="40">
        <v>0</v>
      </c>
      <c r="J404" s="42">
        <f t="shared" ref="J404" si="608">(H404+I404)</f>
        <v>-5000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s="1" customFormat="1" ht="15.75" customHeight="1">
      <c r="A405" s="37">
        <v>43501</v>
      </c>
      <c r="B405" s="48" t="s">
        <v>257</v>
      </c>
      <c r="C405" s="48" t="s">
        <v>10</v>
      </c>
      <c r="D405" s="48" t="s">
        <v>258</v>
      </c>
      <c r="E405" s="49">
        <v>2120</v>
      </c>
      <c r="F405" s="49">
        <v>2120</v>
      </c>
      <c r="G405" s="49">
        <v>0</v>
      </c>
      <c r="H405" s="40">
        <f t="shared" ref="H405" si="609">(F405-E405)*D405</f>
        <v>0</v>
      </c>
      <c r="I405" s="40">
        <v>0</v>
      </c>
      <c r="J405" s="40">
        <f t="shared" ref="J405" si="610">(H405+I405)</f>
        <v>0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s="1" customFormat="1" ht="15.75" customHeight="1">
      <c r="A406" s="37">
        <v>43501</v>
      </c>
      <c r="B406" s="48" t="s">
        <v>195</v>
      </c>
      <c r="C406" s="48" t="s">
        <v>10</v>
      </c>
      <c r="D406" s="48" t="s">
        <v>88</v>
      </c>
      <c r="E406" s="49">
        <v>282.5</v>
      </c>
      <c r="F406" s="49">
        <v>285</v>
      </c>
      <c r="G406" s="49">
        <v>288</v>
      </c>
      <c r="H406" s="40">
        <f t="shared" ref="H406" si="611">(F406-E406)*D406</f>
        <v>4000</v>
      </c>
      <c r="I406" s="41">
        <f t="shared" ref="I406" si="612">(G406-F406)*D406</f>
        <v>4800</v>
      </c>
      <c r="J406" s="40">
        <f t="shared" ref="J406" si="613">(H406+I406)</f>
        <v>8800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s="1" customFormat="1" ht="15.75" customHeight="1">
      <c r="A407" s="37">
        <v>43500</v>
      </c>
      <c r="B407" s="48" t="s">
        <v>108</v>
      </c>
      <c r="C407" s="48" t="s">
        <v>10</v>
      </c>
      <c r="D407" s="48" t="s">
        <v>110</v>
      </c>
      <c r="E407" s="49">
        <v>682.5</v>
      </c>
      <c r="F407" s="49">
        <v>678</v>
      </c>
      <c r="G407" s="49">
        <v>0</v>
      </c>
      <c r="H407" s="40">
        <f t="shared" ref="H407" si="614">(F407-E407)*D407</f>
        <v>-4950</v>
      </c>
      <c r="I407" s="40">
        <v>0</v>
      </c>
      <c r="J407" s="42">
        <f t="shared" ref="J407" si="615">(H407+I407)</f>
        <v>-4950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s="1" customFormat="1" ht="15.75" customHeight="1">
      <c r="A408" s="37">
        <v>43500</v>
      </c>
      <c r="B408" s="48" t="s">
        <v>253</v>
      </c>
      <c r="C408" s="48" t="s">
        <v>13</v>
      </c>
      <c r="D408" s="48" t="s">
        <v>54</v>
      </c>
      <c r="E408" s="49">
        <v>659.5</v>
      </c>
      <c r="F408" s="49">
        <v>654</v>
      </c>
      <c r="G408" s="49">
        <v>648</v>
      </c>
      <c r="H408" s="44">
        <f t="shared" ref="H408" si="616">SUM(E408-F408)*D408</f>
        <v>2750</v>
      </c>
      <c r="I408" s="44">
        <f t="shared" ref="I408" si="617">SUM(F408-G408)*D408</f>
        <v>3000</v>
      </c>
      <c r="J408" s="45">
        <f t="shared" ref="J408" si="618">SUM(H408+I408)</f>
        <v>5750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s="1" customFormat="1" ht="15.75" customHeight="1">
      <c r="A409" s="37">
        <v>43500</v>
      </c>
      <c r="B409" s="48" t="s">
        <v>106</v>
      </c>
      <c r="C409" s="48" t="s">
        <v>10</v>
      </c>
      <c r="D409" s="48" t="s">
        <v>112</v>
      </c>
      <c r="E409" s="49">
        <v>371</v>
      </c>
      <c r="F409" s="49">
        <v>372.5</v>
      </c>
      <c r="G409" s="49">
        <v>0</v>
      </c>
      <c r="H409" s="40">
        <f t="shared" ref="H409" si="619">(F409-E409)*D409</f>
        <v>3600</v>
      </c>
      <c r="I409" s="40">
        <v>0</v>
      </c>
      <c r="J409" s="40">
        <f t="shared" ref="J409" si="620">(H409+I409)</f>
        <v>3600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s="1" customFormat="1" ht="15.75" customHeight="1">
      <c r="A410" s="37">
        <v>43497</v>
      </c>
      <c r="B410" s="38" t="s">
        <v>20</v>
      </c>
      <c r="C410" s="38" t="s">
        <v>10</v>
      </c>
      <c r="D410" s="38" t="s">
        <v>24</v>
      </c>
      <c r="E410" s="39">
        <v>227.5</v>
      </c>
      <c r="F410" s="39">
        <v>229</v>
      </c>
      <c r="G410" s="39">
        <v>231</v>
      </c>
      <c r="H410" s="40">
        <f t="shared" ref="H410:H412" si="621">(F410-E410)*D410</f>
        <v>3000</v>
      </c>
      <c r="I410" s="41">
        <f t="shared" ref="I410:I411" si="622">(G410-F410)*D410</f>
        <v>4000</v>
      </c>
      <c r="J410" s="40">
        <f t="shared" ref="J410:J412" si="623">(H410+I410)</f>
        <v>7000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s="1" customFormat="1" ht="15.75" customHeight="1">
      <c r="A411" s="37">
        <v>43497</v>
      </c>
      <c r="B411" s="38" t="s">
        <v>249</v>
      </c>
      <c r="C411" s="38" t="s">
        <v>10</v>
      </c>
      <c r="D411" s="38" t="s">
        <v>121</v>
      </c>
      <c r="E411" s="39">
        <v>342.5</v>
      </c>
      <c r="F411" s="39">
        <v>344</v>
      </c>
      <c r="G411" s="39">
        <v>346.5</v>
      </c>
      <c r="H411" s="40">
        <f t="shared" si="621"/>
        <v>3750</v>
      </c>
      <c r="I411" s="41">
        <f t="shared" si="622"/>
        <v>6250</v>
      </c>
      <c r="J411" s="40">
        <f t="shared" si="623"/>
        <v>10000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s="1" customFormat="1" ht="15.75" customHeight="1">
      <c r="A412" s="37">
        <v>43497</v>
      </c>
      <c r="B412" s="38" t="s">
        <v>60</v>
      </c>
      <c r="C412" s="38" t="s">
        <v>10</v>
      </c>
      <c r="D412" s="38" t="s">
        <v>61</v>
      </c>
      <c r="E412" s="39">
        <v>113.75</v>
      </c>
      <c r="F412" s="39">
        <v>114.75</v>
      </c>
      <c r="G412" s="39">
        <v>0</v>
      </c>
      <c r="H412" s="40">
        <f t="shared" si="621"/>
        <v>4100</v>
      </c>
      <c r="I412" s="40">
        <v>0</v>
      </c>
      <c r="J412" s="40">
        <f t="shared" si="623"/>
        <v>4100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s="1" customFormat="1" ht="15.75" customHeight="1">
      <c r="A413" s="87" t="s">
        <v>248</v>
      </c>
      <c r="B413" s="87"/>
      <c r="C413" s="87"/>
      <c r="D413" s="87"/>
      <c r="E413" s="87"/>
      <c r="F413" s="87"/>
      <c r="G413" s="87"/>
      <c r="H413" s="87"/>
      <c r="I413" s="87"/>
      <c r="J413" s="46">
        <f>SUM(J347:J412)</f>
        <v>167301.50000000015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s="62" customFormat="1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60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</row>
    <row r="415" spans="1:30" s="1" customFormat="1" ht="15.75" customHeight="1">
      <c r="A415" s="37">
        <v>43496</v>
      </c>
      <c r="B415" s="38" t="s">
        <v>18</v>
      </c>
      <c r="C415" s="38" t="s">
        <v>13</v>
      </c>
      <c r="D415" s="38" t="s">
        <v>22</v>
      </c>
      <c r="E415" s="39">
        <v>163.5</v>
      </c>
      <c r="F415" s="39">
        <v>162</v>
      </c>
      <c r="G415" s="39">
        <v>160</v>
      </c>
      <c r="H415" s="44">
        <f t="shared" ref="H415" si="624">SUM(E415-F415)*D415</f>
        <v>3900</v>
      </c>
      <c r="I415" s="44">
        <f t="shared" ref="I415" si="625">SUM(F415-G415)*D415</f>
        <v>5200</v>
      </c>
      <c r="J415" s="45">
        <f t="shared" ref="J415" si="626">SUM(H415+I415)</f>
        <v>9100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s="1" customFormat="1" ht="15.75" customHeight="1">
      <c r="A416" s="37">
        <v>43496</v>
      </c>
      <c r="B416" s="38" t="s">
        <v>120</v>
      </c>
      <c r="C416" s="38" t="s">
        <v>10</v>
      </c>
      <c r="D416" s="38" t="s">
        <v>121</v>
      </c>
      <c r="E416" s="39">
        <v>206.5</v>
      </c>
      <c r="F416" s="39">
        <v>208</v>
      </c>
      <c r="G416" s="39">
        <v>210</v>
      </c>
      <c r="H416" s="40">
        <f t="shared" ref="H416" si="627">(F416-E416)*D416</f>
        <v>3750</v>
      </c>
      <c r="I416" s="41">
        <f t="shared" ref="I416" si="628">(G416-F416)*D416</f>
        <v>5000</v>
      </c>
      <c r="J416" s="40">
        <f t="shared" ref="J416" si="629">(H416+I416)</f>
        <v>8750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s="1" customFormat="1" ht="15.75" customHeight="1">
      <c r="A417" s="37">
        <v>43496</v>
      </c>
      <c r="B417" s="38" t="s">
        <v>167</v>
      </c>
      <c r="C417" s="38" t="s">
        <v>13</v>
      </c>
      <c r="D417" s="38" t="s">
        <v>110</v>
      </c>
      <c r="E417" s="39">
        <v>437</v>
      </c>
      <c r="F417" s="39">
        <v>434</v>
      </c>
      <c r="G417" s="39">
        <v>0</v>
      </c>
      <c r="H417" s="41">
        <f t="shared" ref="H417" si="630">(E417-F417)*D417</f>
        <v>3300</v>
      </c>
      <c r="I417" s="41">
        <v>0</v>
      </c>
      <c r="J417" s="43">
        <f t="shared" ref="J417" si="631">H417+I417</f>
        <v>3300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s="1" customFormat="1" ht="15.75" customHeight="1">
      <c r="A418" s="37">
        <v>43495</v>
      </c>
      <c r="B418" s="38" t="s">
        <v>18</v>
      </c>
      <c r="C418" s="38" t="s">
        <v>13</v>
      </c>
      <c r="D418" s="38" t="s">
        <v>22</v>
      </c>
      <c r="E418" s="39">
        <v>163</v>
      </c>
      <c r="F418" s="39">
        <v>161.5</v>
      </c>
      <c r="G418" s="39">
        <v>0</v>
      </c>
      <c r="H418" s="41">
        <f t="shared" ref="H418:H419" si="632">(E418-F418)*D418</f>
        <v>3900</v>
      </c>
      <c r="I418" s="41">
        <v>0</v>
      </c>
      <c r="J418" s="43">
        <f t="shared" ref="J418:J419" si="633">H418+I418</f>
        <v>3900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s="1" customFormat="1" ht="15.75" customHeight="1">
      <c r="A419" s="37">
        <v>43495</v>
      </c>
      <c r="B419" s="38" t="s">
        <v>57</v>
      </c>
      <c r="C419" s="38" t="s">
        <v>13</v>
      </c>
      <c r="D419" s="38" t="s">
        <v>34</v>
      </c>
      <c r="E419" s="39">
        <v>340</v>
      </c>
      <c r="F419" s="39">
        <v>338</v>
      </c>
      <c r="G419" s="39">
        <v>0</v>
      </c>
      <c r="H419" s="41">
        <f t="shared" si="632"/>
        <v>3600</v>
      </c>
      <c r="I419" s="41">
        <v>0</v>
      </c>
      <c r="J419" s="43">
        <f t="shared" si="633"/>
        <v>3600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s="1" customFormat="1" ht="15.75" customHeight="1">
      <c r="A420" s="37">
        <v>43495</v>
      </c>
      <c r="B420" s="38" t="s">
        <v>42</v>
      </c>
      <c r="C420" s="38" t="s">
        <v>10</v>
      </c>
      <c r="D420" s="38" t="s">
        <v>43</v>
      </c>
      <c r="E420" s="39">
        <v>140</v>
      </c>
      <c r="F420" s="39">
        <v>139</v>
      </c>
      <c r="G420" s="39">
        <v>0</v>
      </c>
      <c r="H420" s="40">
        <f t="shared" ref="H420" si="634">(F420-E420)*D420</f>
        <v>-4000</v>
      </c>
      <c r="I420" s="40">
        <v>0</v>
      </c>
      <c r="J420" s="42">
        <f t="shared" ref="J420" si="635">(H420+I420)</f>
        <v>-4000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s="1" customFormat="1" ht="15.75" customHeight="1">
      <c r="A421" s="37">
        <v>43494</v>
      </c>
      <c r="B421" s="38" t="s">
        <v>65</v>
      </c>
      <c r="C421" s="38" t="s">
        <v>10</v>
      </c>
      <c r="D421" s="38" t="s">
        <v>40</v>
      </c>
      <c r="E421" s="39">
        <v>486.5</v>
      </c>
      <c r="F421" s="39">
        <v>489.5</v>
      </c>
      <c r="G421" s="39">
        <v>494</v>
      </c>
      <c r="H421" s="40">
        <f t="shared" ref="H421:H422" si="636">(F421-E421)*D421</f>
        <v>3000</v>
      </c>
      <c r="I421" s="41">
        <f t="shared" ref="I421:I422" si="637">(G421-F421)*D421</f>
        <v>4500</v>
      </c>
      <c r="J421" s="40">
        <f t="shared" ref="J421:J422" si="638">(H421+I421)</f>
        <v>7500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s="1" customFormat="1" ht="15.75" customHeight="1">
      <c r="A422" s="37">
        <v>43494</v>
      </c>
      <c r="B422" s="38" t="s">
        <v>186</v>
      </c>
      <c r="C422" s="38" t="s">
        <v>10</v>
      </c>
      <c r="D422" s="38" t="s">
        <v>64</v>
      </c>
      <c r="E422" s="39">
        <v>755</v>
      </c>
      <c r="F422" s="39">
        <v>760</v>
      </c>
      <c r="G422" s="39">
        <v>767</v>
      </c>
      <c r="H422" s="40">
        <f t="shared" si="636"/>
        <v>3000</v>
      </c>
      <c r="I422" s="41">
        <f t="shared" si="637"/>
        <v>4200</v>
      </c>
      <c r="J422" s="40">
        <f t="shared" si="638"/>
        <v>7200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s="1" customFormat="1" ht="15.75" customHeight="1">
      <c r="A423" s="37">
        <v>43494</v>
      </c>
      <c r="B423" s="38" t="s">
        <v>155</v>
      </c>
      <c r="C423" s="38" t="s">
        <v>10</v>
      </c>
      <c r="D423" s="38" t="s">
        <v>137</v>
      </c>
      <c r="E423" s="39">
        <v>192</v>
      </c>
      <c r="F423" s="39">
        <v>193.5</v>
      </c>
      <c r="G423" s="39">
        <v>0</v>
      </c>
      <c r="H423" s="40">
        <f t="shared" ref="H423" si="639">(F423-E423)*D423</f>
        <v>3450</v>
      </c>
      <c r="I423" s="40">
        <v>0</v>
      </c>
      <c r="J423" s="40">
        <f t="shared" ref="J423" si="640">(H423+I423)</f>
        <v>3450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s="1" customFormat="1" ht="15.75" customHeight="1">
      <c r="A424" s="37">
        <v>43493</v>
      </c>
      <c r="B424" s="38" t="s">
        <v>122</v>
      </c>
      <c r="C424" s="38" t="s">
        <v>13</v>
      </c>
      <c r="D424" s="38" t="s">
        <v>40</v>
      </c>
      <c r="E424" s="39">
        <v>637</v>
      </c>
      <c r="F424" s="39">
        <v>634</v>
      </c>
      <c r="G424" s="39">
        <v>630</v>
      </c>
      <c r="H424" s="44">
        <f t="shared" ref="H424" si="641">SUM(E424-F424)*D424</f>
        <v>3000</v>
      </c>
      <c r="I424" s="44">
        <f t="shared" ref="I424" si="642">SUM(F424-G424)*D424</f>
        <v>4000</v>
      </c>
      <c r="J424" s="45">
        <f t="shared" ref="J424" si="643">SUM(H424+I424)</f>
        <v>7000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s="1" customFormat="1" ht="15.75" customHeight="1">
      <c r="A425" s="37">
        <v>43493</v>
      </c>
      <c r="B425" s="38" t="s">
        <v>222</v>
      </c>
      <c r="C425" s="38" t="s">
        <v>13</v>
      </c>
      <c r="D425" s="38" t="s">
        <v>110</v>
      </c>
      <c r="E425" s="39">
        <v>414</v>
      </c>
      <c r="F425" s="39">
        <v>412.5</v>
      </c>
      <c r="G425" s="39">
        <v>0</v>
      </c>
      <c r="H425" s="41">
        <f t="shared" ref="H425" si="644">(E425-F425)*D425</f>
        <v>1650</v>
      </c>
      <c r="I425" s="41">
        <v>0</v>
      </c>
      <c r="J425" s="43">
        <f>H425+I425</f>
        <v>1650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s="1" customFormat="1" ht="15.75" customHeight="1">
      <c r="A426" s="37">
        <v>43493</v>
      </c>
      <c r="B426" s="38" t="s">
        <v>223</v>
      </c>
      <c r="C426" s="38" t="s">
        <v>10</v>
      </c>
      <c r="D426" s="38" t="s">
        <v>39</v>
      </c>
      <c r="E426" s="39">
        <v>571.5</v>
      </c>
      <c r="F426" s="39">
        <v>568.5</v>
      </c>
      <c r="G426" s="39">
        <v>0</v>
      </c>
      <c r="H426" s="40">
        <f t="shared" ref="H426" si="645">(F426-E426)*D426</f>
        <v>-4500</v>
      </c>
      <c r="I426" s="40">
        <v>0</v>
      </c>
      <c r="J426" s="42">
        <f t="shared" ref="J426" si="646">(H426+I426)</f>
        <v>-4500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s="1" customFormat="1" ht="15.75" customHeight="1">
      <c r="A427" s="37">
        <v>43490</v>
      </c>
      <c r="B427" s="38" t="s">
        <v>212</v>
      </c>
      <c r="C427" s="38" t="s">
        <v>13</v>
      </c>
      <c r="D427" s="38" t="s">
        <v>214</v>
      </c>
      <c r="E427" s="39">
        <v>216.5</v>
      </c>
      <c r="F427" s="39">
        <v>215.5</v>
      </c>
      <c r="G427" s="39">
        <v>214</v>
      </c>
      <c r="H427" s="44">
        <f t="shared" ref="H427:H428" si="647">SUM(E427-F427)*D427</f>
        <v>3000</v>
      </c>
      <c r="I427" s="44">
        <f t="shared" ref="I427:I428" si="648">SUM(F427-G427)*D427</f>
        <v>4500</v>
      </c>
      <c r="J427" s="45">
        <f t="shared" ref="J427:J428" si="649">SUM(H427+I427)</f>
        <v>7500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s="1" customFormat="1" ht="15.75" customHeight="1">
      <c r="A428" s="37">
        <v>43490</v>
      </c>
      <c r="B428" s="38" t="s">
        <v>65</v>
      </c>
      <c r="C428" s="38" t="s">
        <v>13</v>
      </c>
      <c r="D428" s="38" t="s">
        <v>40</v>
      </c>
      <c r="E428" s="39">
        <v>515</v>
      </c>
      <c r="F428" s="39">
        <v>512</v>
      </c>
      <c r="G428" s="39">
        <v>507</v>
      </c>
      <c r="H428" s="44">
        <f t="shared" si="647"/>
        <v>3000</v>
      </c>
      <c r="I428" s="44">
        <f t="shared" si="648"/>
        <v>5000</v>
      </c>
      <c r="J428" s="45">
        <f t="shared" si="649"/>
        <v>8000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s="1" customFormat="1" ht="15.75" customHeight="1">
      <c r="A429" s="37">
        <v>43490</v>
      </c>
      <c r="B429" s="38" t="s">
        <v>213</v>
      </c>
      <c r="C429" s="38" t="s">
        <v>10</v>
      </c>
      <c r="D429" s="38" t="s">
        <v>14</v>
      </c>
      <c r="E429" s="39">
        <v>1312</v>
      </c>
      <c r="F429" s="39">
        <v>1316</v>
      </c>
      <c r="G429" s="39">
        <v>1322</v>
      </c>
      <c r="H429" s="40">
        <f t="shared" ref="H429:H430" si="650">(F429-E429)*D429</f>
        <v>3000</v>
      </c>
      <c r="I429" s="41">
        <f t="shared" ref="I429" si="651">(G429-F429)*D429</f>
        <v>4500</v>
      </c>
      <c r="J429" s="40">
        <f t="shared" ref="J429:J430" si="652">(H429+I429)</f>
        <v>7500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s="1" customFormat="1" ht="15.75" customHeight="1">
      <c r="A430" s="37">
        <v>43490</v>
      </c>
      <c r="B430" s="38" t="s">
        <v>9</v>
      </c>
      <c r="C430" s="38" t="s">
        <v>10</v>
      </c>
      <c r="D430" s="38" t="s">
        <v>64</v>
      </c>
      <c r="E430" s="39">
        <v>920</v>
      </c>
      <c r="F430" s="39">
        <v>914</v>
      </c>
      <c r="G430" s="39">
        <v>0</v>
      </c>
      <c r="H430" s="40">
        <f t="shared" si="650"/>
        <v>-3600</v>
      </c>
      <c r="I430" s="40">
        <v>0</v>
      </c>
      <c r="J430" s="42">
        <f t="shared" si="652"/>
        <v>-3600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s="1" customFormat="1" ht="15.75" customHeight="1">
      <c r="A431" s="37">
        <v>43489</v>
      </c>
      <c r="B431" s="38" t="s">
        <v>206</v>
      </c>
      <c r="C431" s="38" t="s">
        <v>10</v>
      </c>
      <c r="D431" s="38" t="s">
        <v>39</v>
      </c>
      <c r="E431" s="39">
        <v>544</v>
      </c>
      <c r="F431" s="39">
        <v>542</v>
      </c>
      <c r="G431" s="39">
        <v>0</v>
      </c>
      <c r="H431" s="40">
        <f t="shared" ref="H431" si="653">(F431-E431)*D431</f>
        <v>-3000</v>
      </c>
      <c r="I431" s="40">
        <v>0</v>
      </c>
      <c r="J431" s="42">
        <f t="shared" ref="J431" si="654">(H431+I431)</f>
        <v>-3000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s="1" customFormat="1" ht="15.75" customHeight="1">
      <c r="A432" s="37">
        <v>43489</v>
      </c>
      <c r="B432" s="38" t="s">
        <v>85</v>
      </c>
      <c r="C432" s="38" t="s">
        <v>13</v>
      </c>
      <c r="D432" s="38" t="s">
        <v>207</v>
      </c>
      <c r="E432" s="39">
        <v>332</v>
      </c>
      <c r="F432" s="39">
        <v>334</v>
      </c>
      <c r="G432" s="39">
        <v>0</v>
      </c>
      <c r="H432" s="41">
        <f t="shared" ref="H432" si="655">(E432-F432)*D432</f>
        <v>-5334</v>
      </c>
      <c r="I432" s="41">
        <v>0</v>
      </c>
      <c r="J432" s="42">
        <f>H432+I432</f>
        <v>-5334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s="1" customFormat="1" ht="15.75" customHeight="1">
      <c r="A433" s="37">
        <v>43489</v>
      </c>
      <c r="B433" s="38" t="s">
        <v>187</v>
      </c>
      <c r="C433" s="38" t="s">
        <v>13</v>
      </c>
      <c r="D433" s="38" t="s">
        <v>56</v>
      </c>
      <c r="E433" s="39">
        <v>861</v>
      </c>
      <c r="F433" s="39">
        <v>866</v>
      </c>
      <c r="G433" s="39">
        <v>0</v>
      </c>
      <c r="H433" s="41">
        <f t="shared" ref="H433" si="656">(E433-F433)*D433</f>
        <v>-3500</v>
      </c>
      <c r="I433" s="41">
        <v>0</v>
      </c>
      <c r="J433" s="42">
        <f>H433+I433</f>
        <v>-3500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s="1" customFormat="1" ht="15.75" customHeight="1">
      <c r="A434" s="37">
        <v>43489</v>
      </c>
      <c r="B434" s="38" t="s">
        <v>205</v>
      </c>
      <c r="C434" s="38" t="s">
        <v>10</v>
      </c>
      <c r="D434" s="38" t="s">
        <v>11</v>
      </c>
      <c r="E434" s="39">
        <v>1512</v>
      </c>
      <c r="F434" s="39">
        <v>1521</v>
      </c>
      <c r="G434" s="39">
        <v>0</v>
      </c>
      <c r="H434" s="40">
        <f t="shared" ref="H434" si="657">(F434-E434)*D434</f>
        <v>3600</v>
      </c>
      <c r="I434" s="40">
        <v>0</v>
      </c>
      <c r="J434" s="40">
        <f t="shared" ref="J434" si="658">(H434+I434)</f>
        <v>3600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s="1" customFormat="1" ht="15.75" customHeight="1">
      <c r="A435" s="37">
        <v>43488</v>
      </c>
      <c r="B435" s="38" t="s">
        <v>167</v>
      </c>
      <c r="C435" s="38" t="s">
        <v>13</v>
      </c>
      <c r="D435" s="38" t="s">
        <v>110</v>
      </c>
      <c r="E435" s="39">
        <v>475</v>
      </c>
      <c r="F435" s="39">
        <v>472</v>
      </c>
      <c r="G435" s="39">
        <v>467</v>
      </c>
      <c r="H435" s="44">
        <f>SUM(E435-F435)*D435</f>
        <v>3300</v>
      </c>
      <c r="I435" s="44">
        <f>SUM(F435-G435)*D435</f>
        <v>5500</v>
      </c>
      <c r="J435" s="45">
        <f>SUM(H435+I435)</f>
        <v>8800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s="1" customFormat="1" ht="15.75" customHeight="1">
      <c r="A436" s="37">
        <v>43488</v>
      </c>
      <c r="B436" s="38" t="s">
        <v>120</v>
      </c>
      <c r="C436" s="38" t="s">
        <v>10</v>
      </c>
      <c r="D436" s="38" t="s">
        <v>121</v>
      </c>
      <c r="E436" s="39">
        <v>214.5</v>
      </c>
      <c r="F436" s="39">
        <v>212.5</v>
      </c>
      <c r="G436" s="39">
        <v>0</v>
      </c>
      <c r="H436" s="40">
        <f t="shared" ref="H436" si="659">(F436-E436)*D436</f>
        <v>-5000</v>
      </c>
      <c r="I436" s="40">
        <v>0</v>
      </c>
      <c r="J436" s="42">
        <f t="shared" ref="J436" si="660">(H436+I436)</f>
        <v>-5000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s="1" customFormat="1" ht="15.75" customHeight="1">
      <c r="A437" s="37">
        <v>43487</v>
      </c>
      <c r="B437" s="38" t="s">
        <v>193</v>
      </c>
      <c r="C437" s="38" t="s">
        <v>13</v>
      </c>
      <c r="D437" s="38" t="s">
        <v>88</v>
      </c>
      <c r="E437" s="39">
        <v>342</v>
      </c>
      <c r="F437" s="39">
        <v>344.1</v>
      </c>
      <c r="G437" s="39">
        <v>0</v>
      </c>
      <c r="H437" s="41">
        <f t="shared" ref="H437" si="661">(E437-F437)*D437</f>
        <v>-3360.0000000000364</v>
      </c>
      <c r="I437" s="41">
        <v>0</v>
      </c>
      <c r="J437" s="42">
        <f>H437+I437</f>
        <v>-3360.0000000000364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s="1" customFormat="1" ht="15.75" customHeight="1">
      <c r="A438" s="37">
        <v>43487</v>
      </c>
      <c r="B438" s="38" t="s">
        <v>194</v>
      </c>
      <c r="C438" s="38" t="s">
        <v>10</v>
      </c>
      <c r="D438" s="38" t="s">
        <v>115</v>
      </c>
      <c r="E438" s="39">
        <v>584</v>
      </c>
      <c r="F438" s="39">
        <v>580</v>
      </c>
      <c r="G438" s="39">
        <v>0</v>
      </c>
      <c r="H438" s="40">
        <f t="shared" ref="H438" si="662">(F438-E438)*D438</f>
        <v>-4800</v>
      </c>
      <c r="I438" s="40">
        <v>0</v>
      </c>
      <c r="J438" s="42">
        <f t="shared" ref="J438" si="663">(H438+I438)</f>
        <v>-4800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s="1" customFormat="1" ht="15.75" customHeight="1">
      <c r="A439" s="37">
        <v>43487</v>
      </c>
      <c r="B439" s="38" t="s">
        <v>143</v>
      </c>
      <c r="C439" s="38" t="s">
        <v>13</v>
      </c>
      <c r="D439" s="38" t="s">
        <v>196</v>
      </c>
      <c r="E439" s="39">
        <v>144.30000000000001</v>
      </c>
      <c r="F439" s="39">
        <v>144.6</v>
      </c>
      <c r="G439" s="39">
        <v>0</v>
      </c>
      <c r="H439" s="41">
        <f t="shared" ref="H439" si="664">(E439-F439)*D439</f>
        <v>-1124.9999999999361</v>
      </c>
      <c r="I439" s="41">
        <v>0</v>
      </c>
      <c r="J439" s="42">
        <f>H439+I439</f>
        <v>-1124.9999999999361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s="1" customFormat="1" ht="15.75" customHeight="1">
      <c r="A440" s="37">
        <v>43487</v>
      </c>
      <c r="B440" s="38" t="s">
        <v>195</v>
      </c>
      <c r="C440" s="38" t="s">
        <v>10</v>
      </c>
      <c r="D440" s="38" t="s">
        <v>88</v>
      </c>
      <c r="E440" s="39">
        <v>290</v>
      </c>
      <c r="F440" s="39">
        <v>292</v>
      </c>
      <c r="G440" s="39">
        <v>0</v>
      </c>
      <c r="H440" s="40">
        <f t="shared" ref="H440" si="665">(F440-E440)*D440</f>
        <v>3200</v>
      </c>
      <c r="I440" s="40">
        <v>0</v>
      </c>
      <c r="J440" s="40">
        <f t="shared" ref="J440" si="666">(H440+I440)</f>
        <v>3200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s="1" customFormat="1" ht="15.75" customHeight="1">
      <c r="A441" s="37">
        <v>43486</v>
      </c>
      <c r="B441" s="38" t="s">
        <v>185</v>
      </c>
      <c r="C441" s="38" t="s">
        <v>10</v>
      </c>
      <c r="D441" s="38" t="s">
        <v>64</v>
      </c>
      <c r="E441" s="39">
        <v>1419</v>
      </c>
      <c r="F441" s="39">
        <v>1424</v>
      </c>
      <c r="G441" s="39">
        <v>1430</v>
      </c>
      <c r="H441" s="40">
        <f t="shared" ref="H441:H443" si="667">(F441-E441)*D441</f>
        <v>3000</v>
      </c>
      <c r="I441" s="41">
        <f t="shared" ref="I441" si="668">(G441-F441)*D441</f>
        <v>3600</v>
      </c>
      <c r="J441" s="40">
        <f t="shared" ref="J441:J443" si="669">(H441+I441)</f>
        <v>6600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s="1" customFormat="1" ht="15.75" customHeight="1">
      <c r="A442" s="37">
        <v>43486</v>
      </c>
      <c r="B442" s="38" t="s">
        <v>186</v>
      </c>
      <c r="C442" s="38" t="s">
        <v>10</v>
      </c>
      <c r="D442" s="38" t="s">
        <v>64</v>
      </c>
      <c r="E442" s="39">
        <v>800</v>
      </c>
      <c r="F442" s="39">
        <v>794</v>
      </c>
      <c r="G442" s="39">
        <v>0</v>
      </c>
      <c r="H442" s="40">
        <f t="shared" si="667"/>
        <v>-3600</v>
      </c>
      <c r="I442" s="40">
        <v>0</v>
      </c>
      <c r="J442" s="42">
        <f t="shared" si="669"/>
        <v>-3600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s="1" customFormat="1" ht="15.75" customHeight="1">
      <c r="A443" s="37">
        <v>43486</v>
      </c>
      <c r="B443" s="38" t="s">
        <v>187</v>
      </c>
      <c r="C443" s="38" t="s">
        <v>10</v>
      </c>
      <c r="D443" s="38" t="s">
        <v>56</v>
      </c>
      <c r="E443" s="39">
        <v>879</v>
      </c>
      <c r="F443" s="39">
        <v>873</v>
      </c>
      <c r="G443" s="39">
        <v>0</v>
      </c>
      <c r="H443" s="40">
        <f t="shared" si="667"/>
        <v>-4200</v>
      </c>
      <c r="I443" s="40">
        <v>0</v>
      </c>
      <c r="J443" s="42">
        <f t="shared" si="669"/>
        <v>-4200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s="1" customFormat="1" ht="15.75" customHeight="1">
      <c r="A444" s="37">
        <v>43483</v>
      </c>
      <c r="B444" s="38" t="s">
        <v>155</v>
      </c>
      <c r="C444" s="38" t="s">
        <v>10</v>
      </c>
      <c r="D444" s="38" t="s">
        <v>137</v>
      </c>
      <c r="E444" s="39">
        <v>199</v>
      </c>
      <c r="F444" s="39">
        <v>197.5</v>
      </c>
      <c r="G444" s="39">
        <v>0</v>
      </c>
      <c r="H444" s="40">
        <f t="shared" ref="H444" si="670">(F444-E444)*D444</f>
        <v>-3450</v>
      </c>
      <c r="I444" s="40">
        <v>0</v>
      </c>
      <c r="J444" s="42">
        <f t="shared" ref="J444" si="671">(H444+I444)</f>
        <v>-3450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s="1" customFormat="1" ht="15.75" customHeight="1">
      <c r="A445" s="37">
        <v>43483</v>
      </c>
      <c r="B445" s="38" t="s">
        <v>178</v>
      </c>
      <c r="C445" s="38" t="s">
        <v>13</v>
      </c>
      <c r="D445" s="38" t="s">
        <v>39</v>
      </c>
      <c r="E445" s="39">
        <v>346.5</v>
      </c>
      <c r="F445" s="39">
        <v>344.5</v>
      </c>
      <c r="G445" s="39">
        <v>0</v>
      </c>
      <c r="H445" s="41">
        <f t="shared" ref="H445" si="672">(E445-F445)*D445</f>
        <v>3000</v>
      </c>
      <c r="I445" s="41">
        <v>0</v>
      </c>
      <c r="J445" s="43">
        <f>H445+I445</f>
        <v>3000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s="1" customFormat="1" ht="15.75" customHeight="1">
      <c r="A446" s="37">
        <v>43483</v>
      </c>
      <c r="B446" s="38" t="s">
        <v>128</v>
      </c>
      <c r="C446" s="38" t="s">
        <v>13</v>
      </c>
      <c r="D446" s="38" t="s">
        <v>39</v>
      </c>
      <c r="E446" s="39">
        <v>287</v>
      </c>
      <c r="F446" s="39">
        <v>285</v>
      </c>
      <c r="G446" s="39">
        <v>0</v>
      </c>
      <c r="H446" s="41">
        <f t="shared" ref="H446" si="673">(E446-F446)*D446</f>
        <v>3000</v>
      </c>
      <c r="I446" s="41">
        <v>0</v>
      </c>
      <c r="J446" s="43">
        <f>H446+I446</f>
        <v>3000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s="1" customFormat="1" ht="15.75" customHeight="1">
      <c r="A447" s="37">
        <v>43482</v>
      </c>
      <c r="B447" s="38" t="s">
        <v>18</v>
      </c>
      <c r="C447" s="38" t="s">
        <v>10</v>
      </c>
      <c r="D447" s="38" t="s">
        <v>22</v>
      </c>
      <c r="E447" s="39">
        <v>185.5</v>
      </c>
      <c r="F447" s="39">
        <v>183.5</v>
      </c>
      <c r="G447" s="39">
        <v>0</v>
      </c>
      <c r="H447" s="40">
        <f t="shared" ref="H447:H449" si="674">(F447-E447)*D447</f>
        <v>-5200</v>
      </c>
      <c r="I447" s="40">
        <v>0</v>
      </c>
      <c r="J447" s="42">
        <f t="shared" ref="J447:J449" si="675">(H447+I447)</f>
        <v>-5200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s="1" customFormat="1" ht="15.75" customHeight="1">
      <c r="A448" s="37">
        <v>43482</v>
      </c>
      <c r="B448" s="38" t="s">
        <v>167</v>
      </c>
      <c r="C448" s="38" t="s">
        <v>10</v>
      </c>
      <c r="D448" s="38" t="s">
        <v>110</v>
      </c>
      <c r="E448" s="39">
        <v>494</v>
      </c>
      <c r="F448" s="39">
        <v>490</v>
      </c>
      <c r="G448" s="39">
        <v>0</v>
      </c>
      <c r="H448" s="40">
        <f t="shared" si="674"/>
        <v>-4400</v>
      </c>
      <c r="I448" s="40">
        <v>0</v>
      </c>
      <c r="J448" s="42">
        <f t="shared" si="675"/>
        <v>-4400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s="1" customFormat="1" ht="15.75" customHeight="1">
      <c r="A449" s="37">
        <v>43482</v>
      </c>
      <c r="B449" s="38" t="s">
        <v>166</v>
      </c>
      <c r="C449" s="38" t="s">
        <v>10</v>
      </c>
      <c r="D449" s="38" t="s">
        <v>115</v>
      </c>
      <c r="E449" s="39">
        <v>672</v>
      </c>
      <c r="F449" s="39">
        <v>668.5</v>
      </c>
      <c r="G449" s="39">
        <v>0</v>
      </c>
      <c r="H449" s="40">
        <f t="shared" si="674"/>
        <v>-4200</v>
      </c>
      <c r="I449" s="40">
        <v>0</v>
      </c>
      <c r="J449" s="42">
        <f t="shared" si="675"/>
        <v>-4200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s="1" customFormat="1" ht="15.75" customHeight="1">
      <c r="A450" s="37">
        <v>43481</v>
      </c>
      <c r="B450" s="38" t="s">
        <v>68</v>
      </c>
      <c r="C450" s="38" t="s">
        <v>10</v>
      </c>
      <c r="D450" s="38" t="s">
        <v>70</v>
      </c>
      <c r="E450" s="39">
        <v>71.25</v>
      </c>
      <c r="F450" s="39">
        <v>71.25</v>
      </c>
      <c r="G450" s="39">
        <v>0</v>
      </c>
      <c r="H450" s="44">
        <f>SUM(E450-F450)*D450</f>
        <v>0</v>
      </c>
      <c r="I450" s="44">
        <v>0</v>
      </c>
      <c r="J450" s="45">
        <f>SUM(H450+I450)</f>
        <v>0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s="1" customFormat="1" ht="15.75" customHeight="1">
      <c r="A451" s="37">
        <v>43481</v>
      </c>
      <c r="B451" s="38" t="s">
        <v>163</v>
      </c>
      <c r="C451" s="38" t="s">
        <v>10</v>
      </c>
      <c r="D451" s="38" t="s">
        <v>40</v>
      </c>
      <c r="E451" s="39">
        <v>539</v>
      </c>
      <c r="F451" s="39">
        <v>535.5</v>
      </c>
      <c r="G451" s="39">
        <v>0</v>
      </c>
      <c r="H451" s="40">
        <f>(F451-E451)*D451</f>
        <v>-3500</v>
      </c>
      <c r="I451" s="40">
        <v>0</v>
      </c>
      <c r="J451" s="42">
        <f>(H451+I451)</f>
        <v>-3500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s="1" customFormat="1" ht="15.75" customHeight="1">
      <c r="A452" s="37">
        <v>43481</v>
      </c>
      <c r="B452" s="38" t="s">
        <v>95</v>
      </c>
      <c r="C452" s="38" t="s">
        <v>10</v>
      </c>
      <c r="D452" s="38" t="s">
        <v>24</v>
      </c>
      <c r="E452" s="39">
        <v>260</v>
      </c>
      <c r="F452" s="39">
        <v>258</v>
      </c>
      <c r="G452" s="39">
        <v>0</v>
      </c>
      <c r="H452" s="40">
        <f>(F452-E452)*D452</f>
        <v>-4000</v>
      </c>
      <c r="I452" s="40">
        <v>0</v>
      </c>
      <c r="J452" s="42">
        <f>(H452+I452)</f>
        <v>-4000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s="1" customFormat="1" ht="15.75" customHeight="1">
      <c r="A453" s="37">
        <v>43481</v>
      </c>
      <c r="B453" s="38" t="s">
        <v>162</v>
      </c>
      <c r="C453" s="38" t="s">
        <v>10</v>
      </c>
      <c r="D453" s="38" t="s">
        <v>64</v>
      </c>
      <c r="E453" s="39">
        <v>905</v>
      </c>
      <c r="F453" s="39">
        <v>911</v>
      </c>
      <c r="G453" s="39">
        <v>0</v>
      </c>
      <c r="H453" s="40">
        <f t="shared" ref="H453" si="676">(F453-E453)*D453</f>
        <v>3600</v>
      </c>
      <c r="I453" s="40">
        <v>0</v>
      </c>
      <c r="J453" s="40">
        <f t="shared" ref="J453" si="677">(H453+I453)</f>
        <v>3600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s="1" customFormat="1" ht="15.75" customHeight="1">
      <c r="A454" s="37">
        <v>43480</v>
      </c>
      <c r="B454" s="38" t="s">
        <v>155</v>
      </c>
      <c r="C454" s="38" t="s">
        <v>10</v>
      </c>
      <c r="D454" s="38" t="s">
        <v>137</v>
      </c>
      <c r="E454" s="39">
        <v>196</v>
      </c>
      <c r="F454" s="39">
        <v>197.5</v>
      </c>
      <c r="G454" s="39">
        <v>199</v>
      </c>
      <c r="H454" s="40">
        <f t="shared" ref="H454:H455" si="678">(F454-E454)*D454</f>
        <v>3450</v>
      </c>
      <c r="I454" s="41">
        <f t="shared" ref="I454" si="679">(G454-F454)*D454</f>
        <v>3450</v>
      </c>
      <c r="J454" s="40">
        <f t="shared" ref="J454:J455" si="680">(H454+I454)</f>
        <v>6900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s="1" customFormat="1" ht="15.75" customHeight="1">
      <c r="A455" s="37">
        <v>43480</v>
      </c>
      <c r="B455" s="38" t="s">
        <v>57</v>
      </c>
      <c r="C455" s="38" t="s">
        <v>10</v>
      </c>
      <c r="D455" s="38" t="s">
        <v>34</v>
      </c>
      <c r="E455" s="39">
        <v>342</v>
      </c>
      <c r="F455" s="39">
        <v>344</v>
      </c>
      <c r="G455" s="39">
        <v>0</v>
      </c>
      <c r="H455" s="40">
        <f t="shared" si="678"/>
        <v>3600</v>
      </c>
      <c r="I455" s="40">
        <v>0</v>
      </c>
      <c r="J455" s="40">
        <f t="shared" si="680"/>
        <v>3600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s="1" customFormat="1" ht="15.75" customHeight="1">
      <c r="A456" s="37">
        <v>43480</v>
      </c>
      <c r="B456" s="38" t="s">
        <v>9</v>
      </c>
      <c r="C456" s="38" t="s">
        <v>10</v>
      </c>
      <c r="D456" s="38" t="s">
        <v>64</v>
      </c>
      <c r="E456" s="39">
        <v>858</v>
      </c>
      <c r="F456" s="39">
        <v>863</v>
      </c>
      <c r="G456" s="39">
        <v>0</v>
      </c>
      <c r="H456" s="40">
        <f t="shared" ref="H456" si="681">(F456-E456)*D456</f>
        <v>3000</v>
      </c>
      <c r="I456" s="40">
        <v>0</v>
      </c>
      <c r="J456" s="40">
        <f t="shared" ref="J456" si="682">(H456+I456)</f>
        <v>3000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s="1" customFormat="1" ht="15.75" customHeight="1">
      <c r="A457" s="37">
        <v>43480</v>
      </c>
      <c r="B457" s="38" t="s">
        <v>106</v>
      </c>
      <c r="C457" s="38" t="s">
        <v>10</v>
      </c>
      <c r="D457" s="38" t="s">
        <v>112</v>
      </c>
      <c r="E457" s="39">
        <v>329</v>
      </c>
      <c r="F457" s="39">
        <v>329.8</v>
      </c>
      <c r="G457" s="39">
        <v>0</v>
      </c>
      <c r="H457" s="40">
        <f t="shared" ref="H457" si="683">(F457-E457)*D457</f>
        <v>1920.0000000000273</v>
      </c>
      <c r="I457" s="40">
        <v>0</v>
      </c>
      <c r="J457" s="40">
        <f t="shared" ref="J457" si="684">(H457+I457)</f>
        <v>1920.0000000000273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s="1" customFormat="1" ht="15.75" customHeight="1">
      <c r="A458" s="37">
        <v>43479</v>
      </c>
      <c r="B458" s="38" t="s">
        <v>150</v>
      </c>
      <c r="C458" s="38" t="s">
        <v>10</v>
      </c>
      <c r="D458" s="38" t="s">
        <v>56</v>
      </c>
      <c r="E458" s="39">
        <v>1392</v>
      </c>
      <c r="F458" s="39">
        <v>1386</v>
      </c>
      <c r="G458" s="39">
        <v>0</v>
      </c>
      <c r="H458" s="40">
        <f>(F458-E458)*D458</f>
        <v>-4200</v>
      </c>
      <c r="I458" s="40">
        <v>0</v>
      </c>
      <c r="J458" s="42">
        <f>(H458+I458)</f>
        <v>-4200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s="1" customFormat="1" ht="15.75" customHeight="1">
      <c r="A459" s="37">
        <v>43479</v>
      </c>
      <c r="B459" s="38" t="s">
        <v>65</v>
      </c>
      <c r="C459" s="38" t="s">
        <v>13</v>
      </c>
      <c r="D459" s="38" t="s">
        <v>40</v>
      </c>
      <c r="E459" s="39">
        <v>534</v>
      </c>
      <c r="F459" s="39">
        <v>531</v>
      </c>
      <c r="G459" s="39">
        <v>0</v>
      </c>
      <c r="H459" s="41">
        <f t="shared" ref="H459" si="685">(E459-F459)*D459</f>
        <v>3000</v>
      </c>
      <c r="I459" s="41">
        <v>0</v>
      </c>
      <c r="J459" s="43">
        <f>H459+I459</f>
        <v>3000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s="1" customFormat="1" ht="15.75" customHeight="1">
      <c r="A460" s="37">
        <v>43479</v>
      </c>
      <c r="B460" s="38" t="s">
        <v>149</v>
      </c>
      <c r="C460" s="38" t="s">
        <v>10</v>
      </c>
      <c r="D460" s="38" t="s">
        <v>30</v>
      </c>
      <c r="E460" s="39">
        <v>107.5</v>
      </c>
      <c r="F460" s="39">
        <v>107.5</v>
      </c>
      <c r="G460" s="39">
        <v>0</v>
      </c>
      <c r="H460" s="40">
        <f t="shared" ref="H460" si="686">(F460-E460)*D460</f>
        <v>0</v>
      </c>
      <c r="I460" s="40">
        <v>0</v>
      </c>
      <c r="J460" s="40">
        <f t="shared" ref="J460" si="687">(H460+I460)</f>
        <v>0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s="1" customFormat="1" ht="15.75" customHeight="1">
      <c r="A461" s="37">
        <v>43479</v>
      </c>
      <c r="B461" s="38" t="s">
        <v>148</v>
      </c>
      <c r="C461" s="38" t="s">
        <v>10</v>
      </c>
      <c r="D461" s="38" t="s">
        <v>54</v>
      </c>
      <c r="E461" s="39">
        <v>1175</v>
      </c>
      <c r="F461" s="39">
        <v>1181</v>
      </c>
      <c r="G461" s="39">
        <v>0</v>
      </c>
      <c r="H461" s="40">
        <f t="shared" ref="H461" si="688">(F461-E461)*D461</f>
        <v>3000</v>
      </c>
      <c r="I461" s="40">
        <v>0</v>
      </c>
      <c r="J461" s="40">
        <f t="shared" ref="J461" si="689">(H461+I461)</f>
        <v>3000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s="1" customFormat="1" ht="15.75" customHeight="1">
      <c r="A462" s="37">
        <v>43479</v>
      </c>
      <c r="B462" s="38" t="s">
        <v>147</v>
      </c>
      <c r="C462" s="38" t="s">
        <v>13</v>
      </c>
      <c r="D462" s="38" t="s">
        <v>16</v>
      </c>
      <c r="E462" s="39">
        <v>147</v>
      </c>
      <c r="F462" s="39">
        <v>145</v>
      </c>
      <c r="G462" s="39">
        <v>0</v>
      </c>
      <c r="H462" s="41">
        <f t="shared" ref="H462" si="690">(E462-F462)*D462</f>
        <v>4500</v>
      </c>
      <c r="I462" s="41">
        <v>0</v>
      </c>
      <c r="J462" s="43">
        <f>H462+I462</f>
        <v>4500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s="1" customFormat="1" ht="15.75" customHeight="1">
      <c r="A463" s="37">
        <v>43476</v>
      </c>
      <c r="B463" s="38" t="s">
        <v>138</v>
      </c>
      <c r="C463" s="38" t="s">
        <v>10</v>
      </c>
      <c r="D463" s="38" t="s">
        <v>30</v>
      </c>
      <c r="E463" s="39">
        <v>92.25</v>
      </c>
      <c r="F463" s="39">
        <v>92.25</v>
      </c>
      <c r="G463" s="39">
        <v>0</v>
      </c>
      <c r="H463" s="44">
        <f>SUM(E463-F463)*D463</f>
        <v>0</v>
      </c>
      <c r="I463" s="44">
        <v>0</v>
      </c>
      <c r="J463" s="45">
        <f>SUM(H463+I463)</f>
        <v>0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s="1" customFormat="1" ht="15.75" customHeight="1">
      <c r="A464" s="37">
        <v>43476</v>
      </c>
      <c r="B464" s="38" t="s">
        <v>131</v>
      </c>
      <c r="C464" s="38" t="s">
        <v>13</v>
      </c>
      <c r="D464" s="38" t="s">
        <v>39</v>
      </c>
      <c r="E464" s="39">
        <v>185.5</v>
      </c>
      <c r="F464" s="39">
        <v>183.5</v>
      </c>
      <c r="G464" s="39">
        <v>180.5</v>
      </c>
      <c r="H464" s="44">
        <f>SUM(E464-F464)*D464</f>
        <v>3000</v>
      </c>
      <c r="I464" s="44">
        <f>SUM(F464-G464)*D464</f>
        <v>4500</v>
      </c>
      <c r="J464" s="45">
        <f>SUM(H464+I464)</f>
        <v>7500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s="1" customFormat="1" ht="15.75" customHeight="1">
      <c r="A465" s="37">
        <v>43476</v>
      </c>
      <c r="B465" s="38" t="s">
        <v>132</v>
      </c>
      <c r="C465" s="38" t="s">
        <v>10</v>
      </c>
      <c r="D465" s="38" t="s">
        <v>115</v>
      </c>
      <c r="E465" s="39">
        <v>782.5</v>
      </c>
      <c r="F465" s="39">
        <v>785</v>
      </c>
      <c r="G465" s="39">
        <v>788.5</v>
      </c>
      <c r="H465" s="40">
        <f t="shared" ref="H465" si="691">(F465-E465)*D465</f>
        <v>3000</v>
      </c>
      <c r="I465" s="41">
        <f t="shared" ref="I465" si="692">(G465-F465)*D465</f>
        <v>4200</v>
      </c>
      <c r="J465" s="40">
        <f t="shared" ref="J465" si="693">(H465+I465)</f>
        <v>7200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s="1" customFormat="1" ht="15.75" customHeight="1">
      <c r="A466" s="37">
        <v>43475</v>
      </c>
      <c r="B466" s="38" t="s">
        <v>120</v>
      </c>
      <c r="C466" s="38" t="s">
        <v>10</v>
      </c>
      <c r="D466" s="38" t="s">
        <v>121</v>
      </c>
      <c r="E466" s="39">
        <v>215</v>
      </c>
      <c r="F466" s="39">
        <v>213.5</v>
      </c>
      <c r="G466" s="39">
        <v>0</v>
      </c>
      <c r="H466" s="40">
        <f>(F466-E466)*D466</f>
        <v>-3750</v>
      </c>
      <c r="I466" s="40">
        <v>0</v>
      </c>
      <c r="J466" s="42">
        <f>(H466+I466)</f>
        <v>-3750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s="1" customFormat="1" ht="15.75" customHeight="1">
      <c r="A467" s="37">
        <v>43475</v>
      </c>
      <c r="B467" s="38" t="s">
        <v>122</v>
      </c>
      <c r="C467" s="38" t="s">
        <v>10</v>
      </c>
      <c r="D467" s="38" t="s">
        <v>40</v>
      </c>
      <c r="E467" s="39">
        <v>663.5</v>
      </c>
      <c r="F467" s="39">
        <v>666.5</v>
      </c>
      <c r="G467" s="39">
        <v>671</v>
      </c>
      <c r="H467" s="40">
        <f t="shared" ref="H467" si="694">(F467-E467)*D467</f>
        <v>3000</v>
      </c>
      <c r="I467" s="41">
        <f t="shared" ref="I467" si="695">(G467-F467)*D467</f>
        <v>4500</v>
      </c>
      <c r="J467" s="40">
        <f t="shared" ref="J467" si="696">(H467+I467)</f>
        <v>7500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s="1" customFormat="1" ht="15.75" customHeight="1">
      <c r="A468" s="37">
        <v>43475</v>
      </c>
      <c r="B468" s="38" t="s">
        <v>123</v>
      </c>
      <c r="C468" s="38" t="s">
        <v>13</v>
      </c>
      <c r="D468" s="38" t="s">
        <v>43</v>
      </c>
      <c r="E468" s="39">
        <v>196</v>
      </c>
      <c r="F468" s="39">
        <v>195.6</v>
      </c>
      <c r="G468" s="39">
        <v>0</v>
      </c>
      <c r="H468" s="41">
        <f t="shared" ref="H468" si="697">(E468-F468)*D468</f>
        <v>1600.0000000000227</v>
      </c>
      <c r="I468" s="41">
        <v>0</v>
      </c>
      <c r="J468" s="43">
        <f>H468+I468</f>
        <v>1600.0000000000227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s="1" customFormat="1" ht="15.75" customHeight="1">
      <c r="A469" s="37">
        <v>43474</v>
      </c>
      <c r="B469" s="38" t="s">
        <v>81</v>
      </c>
      <c r="C469" s="38" t="s">
        <v>10</v>
      </c>
      <c r="D469" s="38" t="s">
        <v>43</v>
      </c>
      <c r="E469" s="39">
        <v>123</v>
      </c>
      <c r="F469" s="39">
        <v>124</v>
      </c>
      <c r="G469" s="39">
        <v>0</v>
      </c>
      <c r="H469" s="40">
        <f t="shared" ref="H469" si="698">(F469-E469)*D469</f>
        <v>4000</v>
      </c>
      <c r="I469" s="40">
        <v>0</v>
      </c>
      <c r="J469" s="40">
        <f t="shared" ref="J469" si="699">(H469+I469)</f>
        <v>4000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s="1" customFormat="1" ht="15.75" customHeight="1">
      <c r="A470" s="37">
        <v>43474</v>
      </c>
      <c r="B470" s="38" t="s">
        <v>108</v>
      </c>
      <c r="C470" s="38" t="s">
        <v>10</v>
      </c>
      <c r="D470" s="38" t="s">
        <v>110</v>
      </c>
      <c r="E470" s="39">
        <v>742</v>
      </c>
      <c r="F470" s="39">
        <v>745</v>
      </c>
      <c r="G470" s="39">
        <v>0</v>
      </c>
      <c r="H470" s="40">
        <f t="shared" ref="H470" si="700">(F470-E470)*D470</f>
        <v>3300</v>
      </c>
      <c r="I470" s="40">
        <v>0</v>
      </c>
      <c r="J470" s="40">
        <f t="shared" ref="J470" si="701">(H470+I470)</f>
        <v>3300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s="1" customFormat="1" ht="15.75" customHeight="1">
      <c r="A471" s="37">
        <v>43474</v>
      </c>
      <c r="B471" s="38" t="s">
        <v>107</v>
      </c>
      <c r="C471" s="38" t="s">
        <v>10</v>
      </c>
      <c r="D471" s="38" t="s">
        <v>109</v>
      </c>
      <c r="E471" s="39">
        <v>636</v>
      </c>
      <c r="F471" s="39">
        <v>632</v>
      </c>
      <c r="G471" s="39">
        <v>0</v>
      </c>
      <c r="H471" s="40">
        <f>(F471-E471)*D471</f>
        <v>-3600</v>
      </c>
      <c r="I471" s="40">
        <v>0</v>
      </c>
      <c r="J471" s="42">
        <f>(H471+I471)</f>
        <v>-3600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s="1" customFormat="1" ht="15.75" customHeight="1">
      <c r="A472" s="37">
        <v>43474</v>
      </c>
      <c r="B472" s="38" t="s">
        <v>106</v>
      </c>
      <c r="C472" s="38" t="s">
        <v>10</v>
      </c>
      <c r="D472" s="38" t="s">
        <v>112</v>
      </c>
      <c r="E472" s="39">
        <v>327.5</v>
      </c>
      <c r="F472" s="39">
        <v>329</v>
      </c>
      <c r="G472" s="39">
        <v>331.5</v>
      </c>
      <c r="H472" s="40">
        <f t="shared" ref="H472" si="702">(F472-E472)*D472</f>
        <v>3600</v>
      </c>
      <c r="I472" s="41">
        <f t="shared" ref="I472" si="703">(G472-F472)*D472</f>
        <v>6000</v>
      </c>
      <c r="J472" s="40">
        <f t="shared" ref="J472" si="704">(H472+I472)</f>
        <v>9600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s="1" customFormat="1" ht="15.75" customHeight="1">
      <c r="A473" s="37">
        <v>43473</v>
      </c>
      <c r="B473" s="38" t="s">
        <v>60</v>
      </c>
      <c r="C473" s="38" t="s">
        <v>10</v>
      </c>
      <c r="D473" s="38" t="s">
        <v>61</v>
      </c>
      <c r="E473" s="39">
        <v>126</v>
      </c>
      <c r="F473" s="39">
        <v>125.65</v>
      </c>
      <c r="G473" s="39">
        <v>0</v>
      </c>
      <c r="H473" s="40">
        <f>(F473-E473)*D473</f>
        <v>-1434.9999999999768</v>
      </c>
      <c r="I473" s="40">
        <v>0</v>
      </c>
      <c r="J473" s="42">
        <f>(H473+I473)</f>
        <v>-1434.9999999999768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s="1" customFormat="1" ht="15.75" customHeight="1">
      <c r="A474" s="37">
        <v>43473</v>
      </c>
      <c r="B474" s="38" t="s">
        <v>96</v>
      </c>
      <c r="C474" s="38" t="s">
        <v>10</v>
      </c>
      <c r="D474" s="38" t="s">
        <v>25</v>
      </c>
      <c r="E474" s="39">
        <v>235</v>
      </c>
      <c r="F474" s="39">
        <v>234.7</v>
      </c>
      <c r="G474" s="39">
        <v>0</v>
      </c>
      <c r="H474" s="40">
        <f>(F474-E474)*D474</f>
        <v>-660.00000000002501</v>
      </c>
      <c r="I474" s="40">
        <v>0</v>
      </c>
      <c r="J474" s="42">
        <f>(H474+I474)</f>
        <v>-660.00000000002501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s="1" customFormat="1" ht="15.75" customHeight="1">
      <c r="A475" s="37">
        <v>43473</v>
      </c>
      <c r="B475" s="38" t="s">
        <v>95</v>
      </c>
      <c r="C475" s="38" t="s">
        <v>10</v>
      </c>
      <c r="D475" s="38" t="s">
        <v>24</v>
      </c>
      <c r="E475" s="39">
        <v>250</v>
      </c>
      <c r="F475" s="39">
        <v>252</v>
      </c>
      <c r="G475" s="39">
        <v>255</v>
      </c>
      <c r="H475" s="40">
        <f t="shared" ref="H475" si="705">(F475-E475)*D475</f>
        <v>4000</v>
      </c>
      <c r="I475" s="41">
        <f t="shared" ref="I475" si="706">(G475-F475)*D475</f>
        <v>6000</v>
      </c>
      <c r="J475" s="40">
        <f t="shared" ref="J475" si="707">(H475+I475)</f>
        <v>10000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s="1" customFormat="1" ht="15.75" customHeight="1">
      <c r="A476" s="37">
        <v>43473</v>
      </c>
      <c r="B476" s="38" t="s">
        <v>93</v>
      </c>
      <c r="C476" s="38" t="s">
        <v>10</v>
      </c>
      <c r="D476" s="38" t="s">
        <v>94</v>
      </c>
      <c r="E476" s="39">
        <v>152.5</v>
      </c>
      <c r="F476" s="39">
        <v>151</v>
      </c>
      <c r="G476" s="39">
        <v>0</v>
      </c>
      <c r="H476" s="40">
        <f>(F476-E476)*D476</f>
        <v>-5100</v>
      </c>
      <c r="I476" s="40">
        <v>0</v>
      </c>
      <c r="J476" s="42">
        <f>(H476+I476)</f>
        <v>-5100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s="1" customFormat="1" ht="15.75" customHeight="1">
      <c r="A477" s="37">
        <v>43472</v>
      </c>
      <c r="B477" s="38" t="s">
        <v>82</v>
      </c>
      <c r="C477" s="38" t="s">
        <v>10</v>
      </c>
      <c r="D477" s="38" t="s">
        <v>16</v>
      </c>
      <c r="E477" s="39">
        <v>217</v>
      </c>
      <c r="F477" s="39">
        <v>216.3</v>
      </c>
      <c r="G477" s="39">
        <v>0</v>
      </c>
      <c r="H477" s="40">
        <f>(F477-E477)*D477</f>
        <v>-1574.9999999999745</v>
      </c>
      <c r="I477" s="40">
        <v>0</v>
      </c>
      <c r="J477" s="42">
        <f>(H477+I477)</f>
        <v>-1574.9999999999745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s="1" customFormat="1" ht="15.75" customHeight="1">
      <c r="A478" s="37">
        <v>43472</v>
      </c>
      <c r="B478" s="38" t="s">
        <v>42</v>
      </c>
      <c r="C478" s="38" t="s">
        <v>10</v>
      </c>
      <c r="D478" s="38" t="s">
        <v>43</v>
      </c>
      <c r="E478" s="39">
        <v>148</v>
      </c>
      <c r="F478" s="49">
        <v>148</v>
      </c>
      <c r="G478" s="49">
        <v>0</v>
      </c>
      <c r="H478" s="44">
        <f>SUM(E478-F478)*D478</f>
        <v>0</v>
      </c>
      <c r="I478" s="44">
        <v>0</v>
      </c>
      <c r="J478" s="45">
        <f>SUM(H478+I478)</f>
        <v>0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s="1" customFormat="1" ht="15.75" customHeight="1">
      <c r="A479" s="37">
        <v>43472</v>
      </c>
      <c r="B479" s="38" t="s">
        <v>81</v>
      </c>
      <c r="C479" s="38" t="s">
        <v>13</v>
      </c>
      <c r="D479" s="38" t="s">
        <v>43</v>
      </c>
      <c r="E479" s="39">
        <v>121.75</v>
      </c>
      <c r="F479" s="39">
        <v>120.75</v>
      </c>
      <c r="G479" s="39">
        <v>120</v>
      </c>
      <c r="H479" s="44">
        <f>SUM(E479-F479)*D479</f>
        <v>4000</v>
      </c>
      <c r="I479" s="44">
        <f>SUM(F479-G479)*D479</f>
        <v>3000</v>
      </c>
      <c r="J479" s="45">
        <f>SUM(H479+I479)</f>
        <v>7000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s="1" customFormat="1" ht="15.75" customHeight="1">
      <c r="A480" s="37">
        <v>43472</v>
      </c>
      <c r="B480" s="38" t="s">
        <v>80</v>
      </c>
      <c r="C480" s="38" t="s">
        <v>10</v>
      </c>
      <c r="D480" s="38" t="s">
        <v>30</v>
      </c>
      <c r="E480" s="39">
        <v>109.5</v>
      </c>
      <c r="F480" s="39">
        <v>108.5</v>
      </c>
      <c r="G480" s="39">
        <v>0</v>
      </c>
      <c r="H480" s="40">
        <f>(F480-E480)*D480</f>
        <v>-6000</v>
      </c>
      <c r="I480" s="40">
        <v>0</v>
      </c>
      <c r="J480" s="42">
        <f>(H480+I480)</f>
        <v>-6000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s="1" customFormat="1" ht="15.75" customHeight="1">
      <c r="A481" s="37">
        <v>43469</v>
      </c>
      <c r="B481" s="38" t="s">
        <v>68</v>
      </c>
      <c r="C481" s="38" t="s">
        <v>13</v>
      </c>
      <c r="D481" s="38" t="s">
        <v>70</v>
      </c>
      <c r="E481" s="39">
        <v>72</v>
      </c>
      <c r="F481" s="39">
        <v>72.75</v>
      </c>
      <c r="G481" s="39">
        <v>0</v>
      </c>
      <c r="H481" s="41">
        <f t="shared" ref="H481" si="708">(E481-F481)*D481</f>
        <v>-5250</v>
      </c>
      <c r="I481" s="41">
        <v>0</v>
      </c>
      <c r="J481" s="42">
        <f>H481+I481</f>
        <v>-5250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s="1" customFormat="1" ht="15.75" customHeight="1">
      <c r="A482" s="37">
        <v>43469</v>
      </c>
      <c r="B482" s="38" t="s">
        <v>69</v>
      </c>
      <c r="C482" s="38" t="s">
        <v>10</v>
      </c>
      <c r="D482" s="38" t="s">
        <v>71</v>
      </c>
      <c r="E482" s="39">
        <v>247</v>
      </c>
      <c r="F482" s="39">
        <v>243.95</v>
      </c>
      <c r="G482" s="39">
        <v>0</v>
      </c>
      <c r="H482" s="40">
        <f>(F482-E482)*D482</f>
        <v>-6405.0000000000236</v>
      </c>
      <c r="I482" s="40">
        <v>0</v>
      </c>
      <c r="J482" s="42">
        <f>(H482+I482)</f>
        <v>-6405.0000000000236</v>
      </c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s="1" customFormat="1" ht="15.75" customHeight="1">
      <c r="A483" s="37">
        <v>43468</v>
      </c>
      <c r="B483" s="38" t="s">
        <v>58</v>
      </c>
      <c r="C483" s="38" t="s">
        <v>10</v>
      </c>
      <c r="D483" s="38" t="s">
        <v>59</v>
      </c>
      <c r="E483" s="39">
        <v>215.5</v>
      </c>
      <c r="F483" s="39">
        <v>213.45</v>
      </c>
      <c r="G483" s="39">
        <v>0</v>
      </c>
      <c r="H483" s="40">
        <f>(F483-E483)*D483</f>
        <v>-7175.00000000004</v>
      </c>
      <c r="I483" s="40">
        <v>0</v>
      </c>
      <c r="J483" s="42">
        <f>(H483+I483)</f>
        <v>-7175.00000000004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s="1" customFormat="1" ht="15.75" customHeight="1">
      <c r="A484" s="37">
        <v>43468</v>
      </c>
      <c r="B484" s="38" t="s">
        <v>60</v>
      </c>
      <c r="C484" s="38" t="s">
        <v>10</v>
      </c>
      <c r="D484" s="38" t="s">
        <v>61</v>
      </c>
      <c r="E484" s="39">
        <v>125</v>
      </c>
      <c r="F484" s="39">
        <v>123.9</v>
      </c>
      <c r="G484" s="39">
        <v>0</v>
      </c>
      <c r="H484" s="40">
        <f>(F484-E484)*D484</f>
        <v>-4509.9999999999764</v>
      </c>
      <c r="I484" s="40">
        <v>0</v>
      </c>
      <c r="J484" s="42">
        <f>(H484+I484)</f>
        <v>-4509.9999999999764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s="1" customFormat="1" ht="15.75" customHeight="1">
      <c r="A485" s="37">
        <v>43467</v>
      </c>
      <c r="B485" s="38" t="s">
        <v>42</v>
      </c>
      <c r="C485" s="38" t="s">
        <v>13</v>
      </c>
      <c r="D485" s="38" t="s">
        <v>43</v>
      </c>
      <c r="E485" s="39">
        <v>146</v>
      </c>
      <c r="F485" s="39">
        <v>145</v>
      </c>
      <c r="G485" s="39">
        <v>0</v>
      </c>
      <c r="H485" s="41">
        <f t="shared" ref="H485" si="709">(E485-F485)*D485</f>
        <v>4000</v>
      </c>
      <c r="I485" s="41">
        <v>0</v>
      </c>
      <c r="J485" s="43">
        <f>H485+I485</f>
        <v>4000</v>
      </c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s="1" customFormat="1" ht="15.75" customHeight="1">
      <c r="A486" s="37">
        <v>43467</v>
      </c>
      <c r="B486" s="38" t="s">
        <v>41</v>
      </c>
      <c r="C486" s="38" t="s">
        <v>10</v>
      </c>
      <c r="D486" s="38" t="s">
        <v>34</v>
      </c>
      <c r="E486" s="39">
        <v>289</v>
      </c>
      <c r="F486" s="39">
        <v>286</v>
      </c>
      <c r="G486" s="39">
        <v>0</v>
      </c>
      <c r="H486" s="40">
        <f>(F486-E486)*D486</f>
        <v>-5400</v>
      </c>
      <c r="I486" s="40">
        <v>0</v>
      </c>
      <c r="J486" s="42">
        <f>(H486+I486)</f>
        <v>-5400</v>
      </c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s="1" customFormat="1" ht="15.75" customHeight="1">
      <c r="A487" s="37">
        <v>43466</v>
      </c>
      <c r="B487" s="38" t="s">
        <v>21</v>
      </c>
      <c r="C487" s="38" t="s">
        <v>10</v>
      </c>
      <c r="D487" s="38" t="s">
        <v>25</v>
      </c>
      <c r="E487" s="39">
        <v>333</v>
      </c>
      <c r="F487" s="39">
        <v>334.8</v>
      </c>
      <c r="G487" s="39">
        <v>0</v>
      </c>
      <c r="H487" s="40">
        <f t="shared" ref="H487" si="710">(F487-E487)*D487</f>
        <v>3960.000000000025</v>
      </c>
      <c r="I487" s="40">
        <v>0</v>
      </c>
      <c r="J487" s="40">
        <f t="shared" ref="J487" si="711">(H487+I487)</f>
        <v>3960.000000000025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s="1" customFormat="1" ht="15.75" customHeight="1">
      <c r="A488" s="37">
        <v>43466</v>
      </c>
      <c r="B488" s="38" t="s">
        <v>20</v>
      </c>
      <c r="C488" s="38" t="s">
        <v>10</v>
      </c>
      <c r="D488" s="38" t="s">
        <v>24</v>
      </c>
      <c r="E488" s="39">
        <v>270.5</v>
      </c>
      <c r="F488" s="39">
        <v>269.5</v>
      </c>
      <c r="G488" s="39">
        <v>0</v>
      </c>
      <c r="H488" s="40">
        <f>(F488-E488)*D488</f>
        <v>-2000</v>
      </c>
      <c r="I488" s="40">
        <v>0</v>
      </c>
      <c r="J488" s="42">
        <f>(H488+I488)</f>
        <v>-2000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s="1" customFormat="1" ht="15.75" customHeight="1">
      <c r="A489" s="37">
        <v>43466</v>
      </c>
      <c r="B489" s="38" t="s">
        <v>19</v>
      </c>
      <c r="C489" s="38" t="s">
        <v>10</v>
      </c>
      <c r="D489" s="38" t="s">
        <v>23</v>
      </c>
      <c r="E489" s="39">
        <v>319</v>
      </c>
      <c r="F489" s="39">
        <v>318.39999999999998</v>
      </c>
      <c r="G489" s="39">
        <v>0</v>
      </c>
      <c r="H489" s="40">
        <f>(F489-E489)*D489</f>
        <v>-780.00000000002956</v>
      </c>
      <c r="I489" s="40">
        <v>0</v>
      </c>
      <c r="J489" s="42">
        <f>(H489+I489)</f>
        <v>-780.00000000002956</v>
      </c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s="1" customFormat="1" ht="15.75" customHeight="1">
      <c r="A490" s="37">
        <v>43466</v>
      </c>
      <c r="B490" s="38" t="s">
        <v>18</v>
      </c>
      <c r="C490" s="38" t="s">
        <v>10</v>
      </c>
      <c r="D490" s="38" t="s">
        <v>22</v>
      </c>
      <c r="E490" s="39">
        <v>179.5</v>
      </c>
      <c r="F490" s="39">
        <v>181</v>
      </c>
      <c r="G490" s="39">
        <v>183</v>
      </c>
      <c r="H490" s="41">
        <f t="shared" ref="H490" si="712">(F490-E490)*D490</f>
        <v>3900</v>
      </c>
      <c r="I490" s="41">
        <f t="shared" ref="I490" si="713">(G490-F490)*D490</f>
        <v>5200</v>
      </c>
      <c r="J490" s="40">
        <f>(H490+I490)</f>
        <v>9100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s="1" customFormat="1" ht="15.75" customHeight="1">
      <c r="A491" s="87" t="s">
        <v>17</v>
      </c>
      <c r="B491" s="87"/>
      <c r="C491" s="87"/>
      <c r="D491" s="87"/>
      <c r="E491" s="87"/>
      <c r="F491" s="87"/>
      <c r="G491" s="87"/>
      <c r="H491" s="87"/>
      <c r="I491" s="87"/>
      <c r="J491" s="46">
        <f>SUM(J415:J490)</f>
        <v>82321.000000000073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.75" customHeight="1"/>
    <row r="493" spans="1:30" ht="15.75" customHeight="1"/>
    <row r="494" spans="1:30" ht="15.75" customHeight="1"/>
    <row r="495" spans="1:30" ht="15.75" customHeight="1"/>
    <row r="496" spans="1:30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</sheetData>
  <mergeCells count="12">
    <mergeCell ref="A1:J5"/>
    <mergeCell ref="A6:G6"/>
    <mergeCell ref="H6:I6"/>
    <mergeCell ref="J6:J7"/>
    <mergeCell ref="A491:I491"/>
    <mergeCell ref="A413:I413"/>
    <mergeCell ref="A280:I280"/>
    <mergeCell ref="A228:I228"/>
    <mergeCell ref="A160:I160"/>
    <mergeCell ref="A110:I110"/>
    <mergeCell ref="A63:I63"/>
    <mergeCell ref="A27:I27"/>
  </mergeCells>
  <pageMargins left="0.7" right="0.7" top="0.75" bottom="0.75" header="0.3" footer="0.3"/>
  <pageSetup orientation="portrait" r:id="rId1"/>
  <ignoredErrors>
    <ignoredError sqref="H2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317"/>
  <sheetViews>
    <sheetView workbookViewId="0">
      <selection activeCell="F10" sqref="F10"/>
    </sheetView>
  </sheetViews>
  <sheetFormatPr defaultRowHeight="15"/>
  <cols>
    <col min="1" max="1" width="15" customWidth="1"/>
    <col min="2" max="2" width="27.7109375" customWidth="1"/>
    <col min="3" max="3" width="13.5703125" customWidth="1"/>
    <col min="4" max="4" width="20.5703125" customWidth="1"/>
    <col min="5" max="5" width="12.42578125" customWidth="1"/>
    <col min="6" max="6" width="21.28515625" customWidth="1"/>
    <col min="7" max="7" width="13.140625" customWidth="1"/>
    <col min="8" max="8" width="14.7109375" customWidth="1"/>
    <col min="9" max="9" width="14" customWidth="1"/>
    <col min="10" max="10" width="23.7109375" customWidth="1"/>
  </cols>
  <sheetData>
    <row r="1" spans="1:31" s="1" customFormat="1" ht="15.75" customHeight="1">
      <c r="A1" s="88" t="s">
        <v>464</v>
      </c>
      <c r="B1" s="89"/>
      <c r="C1" s="89"/>
      <c r="D1" s="89"/>
      <c r="E1" s="89"/>
      <c r="F1" s="89"/>
      <c r="G1" s="89"/>
      <c r="H1" s="89"/>
      <c r="I1" s="89"/>
      <c r="J1" s="90"/>
    </row>
    <row r="2" spans="1:31" s="1" customFormat="1" ht="15.75" customHeight="1">
      <c r="A2" s="91"/>
      <c r="B2" s="92"/>
      <c r="C2" s="92"/>
      <c r="D2" s="92"/>
      <c r="E2" s="92"/>
      <c r="F2" s="92"/>
      <c r="G2" s="92"/>
      <c r="H2" s="92"/>
      <c r="I2" s="92"/>
      <c r="J2" s="93"/>
    </row>
    <row r="3" spans="1:31" s="1" customFormat="1" ht="15.75" customHeight="1">
      <c r="A3" s="91"/>
      <c r="B3" s="92"/>
      <c r="C3" s="92"/>
      <c r="D3" s="92"/>
      <c r="E3" s="92"/>
      <c r="F3" s="92"/>
      <c r="G3" s="92"/>
      <c r="H3" s="92"/>
      <c r="I3" s="92"/>
      <c r="J3" s="93"/>
    </row>
    <row r="4" spans="1:31" s="1" customFormat="1" ht="15.75" customHeight="1">
      <c r="A4" s="91"/>
      <c r="B4" s="92"/>
      <c r="C4" s="92"/>
      <c r="D4" s="92"/>
      <c r="E4" s="92"/>
      <c r="F4" s="92"/>
      <c r="G4" s="92"/>
      <c r="H4" s="92"/>
      <c r="I4" s="92"/>
      <c r="J4" s="93"/>
    </row>
    <row r="5" spans="1:31" s="1" customFormat="1" ht="15.75" customHeight="1" thickBot="1">
      <c r="A5" s="94"/>
      <c r="B5" s="95"/>
      <c r="C5" s="95"/>
      <c r="D5" s="95"/>
      <c r="E5" s="95"/>
      <c r="F5" s="95"/>
      <c r="G5" s="95"/>
      <c r="H5" s="95"/>
      <c r="I5" s="95"/>
      <c r="J5" s="93"/>
    </row>
    <row r="6" spans="1:31" s="1" customFormat="1" ht="22.5" customHeight="1" thickBot="1">
      <c r="A6" s="100" t="s">
        <v>468</v>
      </c>
      <c r="B6" s="101"/>
      <c r="C6" s="101"/>
      <c r="D6" s="101"/>
      <c r="E6" s="101"/>
      <c r="F6" s="101"/>
      <c r="G6" s="102"/>
      <c r="H6" s="96" t="s">
        <v>0</v>
      </c>
      <c r="I6" s="97"/>
      <c r="J6" s="98" t="s">
        <v>1</v>
      </c>
    </row>
    <row r="7" spans="1:31" s="1" customFormat="1" ht="25.5" customHeight="1" thickBot="1">
      <c r="A7" s="34" t="s">
        <v>2</v>
      </c>
      <c r="B7" s="35" t="s">
        <v>3</v>
      </c>
      <c r="C7" s="34" t="s">
        <v>4</v>
      </c>
      <c r="D7" s="34" t="s">
        <v>465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7</v>
      </c>
      <c r="J7" s="99"/>
    </row>
    <row r="8" spans="1:31" s="1" customFormat="1" ht="15.75" customHeight="1">
      <c r="A8" s="47"/>
      <c r="B8" s="48"/>
      <c r="C8" s="48"/>
      <c r="D8" s="48"/>
      <c r="E8" s="49"/>
      <c r="F8" s="49"/>
      <c r="G8" s="49"/>
      <c r="H8" s="55"/>
      <c r="I8" s="55"/>
      <c r="J8" s="4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33" customFormat="1" ht="15.75" customHeight="1">
      <c r="A9" s="47">
        <v>43731</v>
      </c>
      <c r="B9" s="48" t="s">
        <v>842</v>
      </c>
      <c r="C9" s="48" t="s">
        <v>10</v>
      </c>
      <c r="D9" s="48" t="s">
        <v>71</v>
      </c>
      <c r="E9" s="49">
        <v>2.15</v>
      </c>
      <c r="F9" s="49">
        <v>3.4</v>
      </c>
      <c r="G9" s="49">
        <v>0</v>
      </c>
      <c r="H9" s="55">
        <f t="shared" ref="H9:H10" si="0">(F9-E9)*D9</f>
        <v>2625</v>
      </c>
      <c r="I9" s="55">
        <v>0</v>
      </c>
      <c r="J9" s="43">
        <f t="shared" ref="J9:J10" si="1">H9</f>
        <v>2625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33" customFormat="1" ht="15.75" customHeight="1">
      <c r="A10" s="47">
        <v>43731</v>
      </c>
      <c r="B10" s="48" t="s">
        <v>841</v>
      </c>
      <c r="C10" s="48" t="s">
        <v>10</v>
      </c>
      <c r="D10" s="48" t="s">
        <v>544</v>
      </c>
      <c r="E10" s="49">
        <v>6</v>
      </c>
      <c r="F10" s="49">
        <v>8.35</v>
      </c>
      <c r="G10" s="49">
        <v>0</v>
      </c>
      <c r="H10" s="55">
        <f t="shared" si="0"/>
        <v>3231.2499999999995</v>
      </c>
      <c r="I10" s="55">
        <v>0</v>
      </c>
      <c r="J10" s="43">
        <f t="shared" si="1"/>
        <v>3231.2499999999995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3" customFormat="1" ht="15.75" customHeight="1">
      <c r="A11" s="47">
        <v>43731</v>
      </c>
      <c r="B11" s="48" t="s">
        <v>840</v>
      </c>
      <c r="C11" s="48" t="s">
        <v>10</v>
      </c>
      <c r="D11" s="48" t="s">
        <v>115</v>
      </c>
      <c r="E11" s="49">
        <v>10.5</v>
      </c>
      <c r="F11" s="49">
        <v>13.3</v>
      </c>
      <c r="G11" s="49">
        <v>0</v>
      </c>
      <c r="H11" s="55">
        <f>(F11-E11)*D11</f>
        <v>3360.0000000000009</v>
      </c>
      <c r="I11" s="55">
        <v>0</v>
      </c>
      <c r="J11" s="43">
        <f t="shared" ref="J11" si="2">H11</f>
        <v>3360.0000000000009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33" customFormat="1" ht="15.75" customHeight="1">
      <c r="A12" s="47">
        <v>43728</v>
      </c>
      <c r="B12" s="48" t="s">
        <v>839</v>
      </c>
      <c r="C12" s="48" t="s">
        <v>825</v>
      </c>
      <c r="D12" s="48" t="s">
        <v>71</v>
      </c>
      <c r="E12" s="49">
        <v>4.5</v>
      </c>
      <c r="F12" s="49">
        <v>6.5</v>
      </c>
      <c r="G12" s="49">
        <v>0</v>
      </c>
      <c r="H12" s="55">
        <f>(F12-E12)*D12</f>
        <v>4200</v>
      </c>
      <c r="I12" s="55">
        <v>0</v>
      </c>
      <c r="J12" s="43">
        <f t="shared" ref="J12" si="3">H12</f>
        <v>4200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3" customFormat="1" ht="15.75" customHeight="1">
      <c r="A13" s="47">
        <v>43728</v>
      </c>
      <c r="B13" s="48" t="s">
        <v>357</v>
      </c>
      <c r="C13" s="48" t="s">
        <v>825</v>
      </c>
      <c r="D13" s="48" t="s">
        <v>59</v>
      </c>
      <c r="E13" s="49">
        <v>3.8</v>
      </c>
      <c r="F13" s="49">
        <v>4.8</v>
      </c>
      <c r="G13" s="49">
        <v>0</v>
      </c>
      <c r="H13" s="55">
        <f>(F13-E13)*D13</f>
        <v>3500</v>
      </c>
      <c r="I13" s="55">
        <v>0</v>
      </c>
      <c r="J13" s="43">
        <f t="shared" ref="J13" si="4">H13</f>
        <v>3500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33" customFormat="1" ht="15.75" customHeight="1">
      <c r="A14" s="47">
        <v>43727</v>
      </c>
      <c r="B14" s="48" t="s">
        <v>838</v>
      </c>
      <c r="C14" s="48" t="s">
        <v>10</v>
      </c>
      <c r="D14" s="48" t="s">
        <v>30</v>
      </c>
      <c r="E14" s="49">
        <v>0.6</v>
      </c>
      <c r="F14" s="49">
        <v>0.65</v>
      </c>
      <c r="G14" s="49">
        <v>0</v>
      </c>
      <c r="H14" s="55">
        <f t="shared" ref="H14" si="5">(F14-E14)*D14</f>
        <v>300.00000000000028</v>
      </c>
      <c r="I14" s="55">
        <v>0</v>
      </c>
      <c r="J14" s="43">
        <f t="shared" ref="J14" si="6">H14</f>
        <v>300.00000000000028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33" customFormat="1" ht="15.75" customHeight="1">
      <c r="A15" s="47">
        <v>43727</v>
      </c>
      <c r="B15" s="48" t="s">
        <v>828</v>
      </c>
      <c r="C15" s="48" t="s">
        <v>10</v>
      </c>
      <c r="D15" s="48" t="s">
        <v>214</v>
      </c>
      <c r="E15" s="49">
        <v>2.5</v>
      </c>
      <c r="F15" s="49">
        <v>3.7</v>
      </c>
      <c r="G15" s="49">
        <v>0</v>
      </c>
      <c r="H15" s="55">
        <f t="shared" ref="H15" si="7">(F15-E15)*D15</f>
        <v>3600.0000000000005</v>
      </c>
      <c r="I15" s="55">
        <v>0</v>
      </c>
      <c r="J15" s="43">
        <f t="shared" ref="J15" si="8">H15</f>
        <v>3600.0000000000005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33" customFormat="1" ht="15.75" customHeight="1">
      <c r="A16" s="47">
        <v>43726</v>
      </c>
      <c r="B16" s="48" t="s">
        <v>770</v>
      </c>
      <c r="C16" s="48" t="s">
        <v>10</v>
      </c>
      <c r="D16" s="48" t="s">
        <v>115</v>
      </c>
      <c r="E16" s="49">
        <v>10</v>
      </c>
      <c r="F16" s="49">
        <v>7.25</v>
      </c>
      <c r="G16" s="49">
        <v>0</v>
      </c>
      <c r="H16" s="55">
        <f t="shared" ref="H16:H17" si="9">(F16-E16)*D16</f>
        <v>-3300</v>
      </c>
      <c r="I16" s="55">
        <v>0</v>
      </c>
      <c r="J16" s="42">
        <f t="shared" ref="J16:J17" si="10">H16</f>
        <v>-3300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3" customFormat="1" ht="15.75" customHeight="1">
      <c r="A17" s="47">
        <v>43726</v>
      </c>
      <c r="B17" s="48" t="s">
        <v>836</v>
      </c>
      <c r="C17" s="48" t="s">
        <v>10</v>
      </c>
      <c r="D17" s="48" t="s">
        <v>429</v>
      </c>
      <c r="E17" s="49">
        <v>2.6</v>
      </c>
      <c r="F17" s="49">
        <v>1.8</v>
      </c>
      <c r="G17" s="49">
        <v>0</v>
      </c>
      <c r="H17" s="55">
        <f t="shared" si="9"/>
        <v>-3600</v>
      </c>
      <c r="I17" s="55">
        <v>0</v>
      </c>
      <c r="J17" s="42">
        <f t="shared" si="10"/>
        <v>-3600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3" customFormat="1" ht="15.75" customHeight="1">
      <c r="A18" s="47">
        <v>43725</v>
      </c>
      <c r="B18" s="48" t="s">
        <v>835</v>
      </c>
      <c r="C18" s="48" t="s">
        <v>10</v>
      </c>
      <c r="D18" s="48" t="s">
        <v>716</v>
      </c>
      <c r="E18" s="49">
        <v>3.5</v>
      </c>
      <c r="F18" s="49">
        <v>4.0999999999999996</v>
      </c>
      <c r="G18" s="49">
        <v>0</v>
      </c>
      <c r="H18" s="55">
        <f t="shared" ref="H18:H19" si="11">(F18-E18)*D18</f>
        <v>3200.3999999999983</v>
      </c>
      <c r="I18" s="55">
        <v>0</v>
      </c>
      <c r="J18" s="43">
        <f t="shared" ref="J18:J19" si="12">H18</f>
        <v>3200.3999999999983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3" customFormat="1" ht="15.75" customHeight="1">
      <c r="A19" s="47">
        <v>43725</v>
      </c>
      <c r="B19" s="48" t="s">
        <v>834</v>
      </c>
      <c r="C19" s="48" t="s">
        <v>10</v>
      </c>
      <c r="D19" s="48" t="s">
        <v>23</v>
      </c>
      <c r="E19" s="49">
        <v>10</v>
      </c>
      <c r="F19" s="49">
        <v>11.3</v>
      </c>
      <c r="G19" s="49">
        <v>0</v>
      </c>
      <c r="H19" s="55">
        <f t="shared" si="11"/>
        <v>1690.0000000000009</v>
      </c>
      <c r="I19" s="55">
        <v>0</v>
      </c>
      <c r="J19" s="43">
        <f t="shared" si="12"/>
        <v>1690.0000000000009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3" customFormat="1" ht="15.75" customHeight="1">
      <c r="A20" s="47">
        <v>43724</v>
      </c>
      <c r="B20" s="48" t="s">
        <v>832</v>
      </c>
      <c r="C20" s="48" t="s">
        <v>10</v>
      </c>
      <c r="D20" s="48" t="s">
        <v>115</v>
      </c>
      <c r="E20" s="49">
        <v>10</v>
      </c>
      <c r="F20" s="49">
        <v>9.4499999999999993</v>
      </c>
      <c r="G20" s="49">
        <v>0</v>
      </c>
      <c r="H20" s="55">
        <f t="shared" ref="H20" si="13">(F20-E20)*D20</f>
        <v>-660.00000000000091</v>
      </c>
      <c r="I20" s="55">
        <v>0</v>
      </c>
      <c r="J20" s="42">
        <f>H20</f>
        <v>-660.00000000000091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3" customFormat="1" ht="15.75" customHeight="1">
      <c r="A21" s="47">
        <v>43724</v>
      </c>
      <c r="B21" s="48" t="s">
        <v>829</v>
      </c>
      <c r="C21" s="48" t="s">
        <v>825</v>
      </c>
      <c r="D21" s="48" t="s">
        <v>214</v>
      </c>
      <c r="E21" s="49">
        <v>4</v>
      </c>
      <c r="F21" s="49">
        <v>5.15</v>
      </c>
      <c r="G21" s="49">
        <v>0</v>
      </c>
      <c r="H21" s="55">
        <f>(F21-E21)*D21</f>
        <v>3450.0000000000009</v>
      </c>
      <c r="I21" s="55">
        <v>0</v>
      </c>
      <c r="J21" s="43">
        <f>H21</f>
        <v>3450.0000000000009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33" customFormat="1" ht="15.75" customHeight="1">
      <c r="A22" s="47">
        <v>43724</v>
      </c>
      <c r="B22" s="48" t="s">
        <v>359</v>
      </c>
      <c r="C22" s="48" t="s">
        <v>10</v>
      </c>
      <c r="D22" s="48" t="s">
        <v>59</v>
      </c>
      <c r="E22" s="49">
        <v>4.5</v>
      </c>
      <c r="F22" s="49">
        <v>3.55</v>
      </c>
      <c r="G22" s="49">
        <v>0</v>
      </c>
      <c r="H22" s="55">
        <f t="shared" ref="H22" si="14">(F22-E22)*D22</f>
        <v>-3325.0000000000005</v>
      </c>
      <c r="I22" s="55">
        <v>0</v>
      </c>
      <c r="J22" s="42">
        <f t="shared" ref="J22" si="15">H22</f>
        <v>-3325.0000000000005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33" customFormat="1" ht="15.75" customHeight="1">
      <c r="A23" s="47">
        <v>43721</v>
      </c>
      <c r="B23" s="48" t="s">
        <v>829</v>
      </c>
      <c r="C23" s="48" t="s">
        <v>825</v>
      </c>
      <c r="D23" s="48" t="s">
        <v>214</v>
      </c>
      <c r="E23" s="49">
        <v>4.5</v>
      </c>
      <c r="F23" s="49">
        <v>5</v>
      </c>
      <c r="G23" s="49">
        <v>0</v>
      </c>
      <c r="H23" s="55">
        <f>(F23-E23)*D23</f>
        <v>1500</v>
      </c>
      <c r="I23" s="55">
        <v>0</v>
      </c>
      <c r="J23" s="43">
        <f>H23</f>
        <v>1500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3" customFormat="1" ht="15.75" customHeight="1">
      <c r="A24" s="47">
        <v>43721</v>
      </c>
      <c r="B24" s="48" t="s">
        <v>828</v>
      </c>
      <c r="C24" s="48" t="s">
        <v>10</v>
      </c>
      <c r="D24" s="48" t="s">
        <v>214</v>
      </c>
      <c r="E24" s="49">
        <v>4.5</v>
      </c>
      <c r="F24" s="49">
        <v>3.4</v>
      </c>
      <c r="G24" s="49">
        <v>0</v>
      </c>
      <c r="H24" s="55">
        <f t="shared" ref="H24" si="16">(F24-E24)*D24</f>
        <v>-3300.0000000000005</v>
      </c>
      <c r="I24" s="55">
        <v>0</v>
      </c>
      <c r="J24" s="42">
        <f t="shared" ref="J24" si="17">H24</f>
        <v>-3300.0000000000005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3" customFormat="1" ht="15.75" customHeight="1">
      <c r="A25" s="47">
        <v>43720</v>
      </c>
      <c r="B25" s="48" t="s">
        <v>823</v>
      </c>
      <c r="C25" s="48" t="s">
        <v>10</v>
      </c>
      <c r="D25" s="48" t="s">
        <v>214</v>
      </c>
      <c r="E25" s="49">
        <v>3.2</v>
      </c>
      <c r="F25" s="49">
        <v>3.8</v>
      </c>
      <c r="G25" s="49">
        <v>0</v>
      </c>
      <c r="H25" s="55">
        <f>(F25-E25)*D25</f>
        <v>1799.9999999999989</v>
      </c>
      <c r="I25" s="55">
        <v>0</v>
      </c>
      <c r="J25" s="43">
        <f>H25</f>
        <v>1799.9999999999989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3" customFormat="1" ht="15.75" customHeight="1">
      <c r="A26" s="47">
        <v>43720</v>
      </c>
      <c r="B26" s="48" t="s">
        <v>824</v>
      </c>
      <c r="C26" s="48" t="s">
        <v>10</v>
      </c>
      <c r="D26" s="48" t="s">
        <v>121</v>
      </c>
      <c r="E26" s="49">
        <v>6</v>
      </c>
      <c r="F26" s="49">
        <v>7.5</v>
      </c>
      <c r="G26" s="49">
        <v>0</v>
      </c>
      <c r="H26" s="55">
        <f>(F26-E26)*D26</f>
        <v>3750</v>
      </c>
      <c r="I26" s="55">
        <v>0</v>
      </c>
      <c r="J26" s="43">
        <f>H26</f>
        <v>3750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3" customFormat="1" ht="15.75" customHeight="1">
      <c r="A27" s="47">
        <v>43720</v>
      </c>
      <c r="B27" s="48" t="s">
        <v>264</v>
      </c>
      <c r="C27" s="48" t="s">
        <v>10</v>
      </c>
      <c r="D27" s="48" t="s">
        <v>214</v>
      </c>
      <c r="E27" s="49">
        <v>6</v>
      </c>
      <c r="F27" s="49">
        <v>5</v>
      </c>
      <c r="G27" s="49">
        <v>0</v>
      </c>
      <c r="H27" s="55">
        <f t="shared" ref="H27" si="18">(F27-E27)*D27</f>
        <v>-3000</v>
      </c>
      <c r="I27" s="55">
        <v>0</v>
      </c>
      <c r="J27" s="42">
        <f t="shared" ref="J27" si="19">H27</f>
        <v>-3000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3" customFormat="1" ht="15.75" customHeight="1">
      <c r="A28" s="47">
        <v>43719</v>
      </c>
      <c r="B28" s="48" t="s">
        <v>822</v>
      </c>
      <c r="C28" s="48" t="s">
        <v>10</v>
      </c>
      <c r="D28" s="48" t="s">
        <v>43</v>
      </c>
      <c r="E28" s="49">
        <v>2.5</v>
      </c>
      <c r="F28" s="49">
        <v>2.5</v>
      </c>
      <c r="G28" s="49">
        <v>0</v>
      </c>
      <c r="H28" s="55">
        <f t="shared" ref="H28" si="20">(F28-E28)*D28</f>
        <v>0</v>
      </c>
      <c r="I28" s="55">
        <v>0</v>
      </c>
      <c r="J28" s="43">
        <f t="shared" ref="J28" si="21">H28</f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3" customFormat="1" ht="15.75" customHeight="1">
      <c r="A29" s="47">
        <v>43719</v>
      </c>
      <c r="B29" s="48" t="s">
        <v>793</v>
      </c>
      <c r="C29" s="48" t="s">
        <v>10</v>
      </c>
      <c r="D29" s="48" t="s">
        <v>544</v>
      </c>
      <c r="E29" s="49">
        <v>8.5</v>
      </c>
      <c r="F29" s="49">
        <v>8</v>
      </c>
      <c r="G29" s="49">
        <v>0</v>
      </c>
      <c r="H29" s="55">
        <f t="shared" ref="H29" si="22">(F29-E29)*D29</f>
        <v>-687.5</v>
      </c>
      <c r="I29" s="55">
        <v>0</v>
      </c>
      <c r="J29" s="42">
        <f t="shared" ref="J29" si="23">H29</f>
        <v>-687.5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3" customFormat="1" ht="15.75" customHeight="1">
      <c r="A30" s="47">
        <v>43717</v>
      </c>
      <c r="B30" s="48" t="s">
        <v>821</v>
      </c>
      <c r="C30" s="48" t="s">
        <v>10</v>
      </c>
      <c r="D30" s="48" t="s">
        <v>429</v>
      </c>
      <c r="E30" s="49">
        <v>3.9</v>
      </c>
      <c r="F30" s="49">
        <v>3.9</v>
      </c>
      <c r="G30" s="49">
        <v>0</v>
      </c>
      <c r="H30" s="55">
        <f t="shared" ref="H30" si="24">(F30-E30)*D30</f>
        <v>0</v>
      </c>
      <c r="I30" s="55">
        <v>0</v>
      </c>
      <c r="J30" s="43">
        <f t="shared" ref="J30" si="25">H30</f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3" customFormat="1" ht="15.75" customHeight="1">
      <c r="A31" s="47">
        <v>43717</v>
      </c>
      <c r="B31" s="48" t="s">
        <v>373</v>
      </c>
      <c r="C31" s="48" t="s">
        <v>10</v>
      </c>
      <c r="D31" s="48" t="s">
        <v>34</v>
      </c>
      <c r="E31" s="49">
        <v>13</v>
      </c>
      <c r="F31" s="49">
        <v>11</v>
      </c>
      <c r="G31" s="49">
        <v>0</v>
      </c>
      <c r="H31" s="55">
        <f t="shared" ref="H31" si="26">(F31-E31)*D31</f>
        <v>-3600</v>
      </c>
      <c r="I31" s="55">
        <v>0</v>
      </c>
      <c r="J31" s="42">
        <f t="shared" ref="J31" si="27">H31</f>
        <v>-3600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3" customFormat="1" ht="15.75" customHeight="1">
      <c r="A32" s="47">
        <v>43714</v>
      </c>
      <c r="B32" s="48" t="s">
        <v>820</v>
      </c>
      <c r="C32" s="48" t="s">
        <v>10</v>
      </c>
      <c r="D32" s="48" t="s">
        <v>214</v>
      </c>
      <c r="E32" s="49">
        <v>7.6</v>
      </c>
      <c r="F32" s="49">
        <v>6.5</v>
      </c>
      <c r="G32" s="49">
        <v>0</v>
      </c>
      <c r="H32" s="55">
        <f t="shared" ref="H32" si="28">(F32-E32)*D32</f>
        <v>-3299.9999999999991</v>
      </c>
      <c r="I32" s="55">
        <v>0</v>
      </c>
      <c r="J32" s="42">
        <f t="shared" ref="J32" si="29">H32</f>
        <v>-3299.9999999999991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3" customFormat="1" ht="15.75" customHeight="1">
      <c r="A33" s="47">
        <v>43714</v>
      </c>
      <c r="B33" s="48" t="s">
        <v>819</v>
      </c>
      <c r="C33" s="48" t="s">
        <v>10</v>
      </c>
      <c r="D33" s="48" t="s">
        <v>43</v>
      </c>
      <c r="E33" s="49">
        <v>6.6</v>
      </c>
      <c r="F33" s="49">
        <v>6.85</v>
      </c>
      <c r="G33" s="49">
        <v>0</v>
      </c>
      <c r="H33" s="55">
        <f>(F33-E33)*D33</f>
        <v>1000</v>
      </c>
      <c r="I33" s="55">
        <v>0</v>
      </c>
      <c r="J33" s="43">
        <f>H33</f>
        <v>1000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3" customFormat="1" ht="15.75" customHeight="1">
      <c r="A34" s="47">
        <v>43713</v>
      </c>
      <c r="B34" s="48" t="s">
        <v>818</v>
      </c>
      <c r="C34" s="48" t="s">
        <v>10</v>
      </c>
      <c r="D34" s="48" t="s">
        <v>25</v>
      </c>
      <c r="E34" s="49">
        <v>6.25</v>
      </c>
      <c r="F34" s="49">
        <v>6.8</v>
      </c>
      <c r="G34" s="49">
        <v>0</v>
      </c>
      <c r="H34" s="55">
        <f>(F34-E34)*D34</f>
        <v>1209.9999999999995</v>
      </c>
      <c r="I34" s="55">
        <v>0</v>
      </c>
      <c r="J34" s="43">
        <f>H34</f>
        <v>1209.9999999999995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3" customFormat="1" ht="15.75" customHeight="1">
      <c r="A35" s="47">
        <v>43713</v>
      </c>
      <c r="B35" s="48" t="s">
        <v>817</v>
      </c>
      <c r="C35" s="48" t="s">
        <v>10</v>
      </c>
      <c r="D35" s="48" t="s">
        <v>226</v>
      </c>
      <c r="E35" s="49">
        <v>5.25</v>
      </c>
      <c r="F35" s="49">
        <v>4.25</v>
      </c>
      <c r="G35" s="49">
        <v>0</v>
      </c>
      <c r="H35" s="55">
        <f t="shared" ref="H35" si="30">(F35-E35)*D35</f>
        <v>-3200</v>
      </c>
      <c r="I35" s="55">
        <v>0</v>
      </c>
      <c r="J35" s="42">
        <f t="shared" ref="J35" si="31">H35</f>
        <v>-3200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3" customFormat="1" ht="15.75" customHeight="1">
      <c r="A36" s="37">
        <v>43712</v>
      </c>
      <c r="B36" s="48" t="s">
        <v>814</v>
      </c>
      <c r="C36" s="48" t="s">
        <v>10</v>
      </c>
      <c r="D36" s="48" t="s">
        <v>226</v>
      </c>
      <c r="E36" s="49">
        <v>5.85</v>
      </c>
      <c r="F36" s="49">
        <v>6.45</v>
      </c>
      <c r="G36" s="49">
        <v>0</v>
      </c>
      <c r="H36" s="55">
        <f>(F36-E36)*D36</f>
        <v>1920.0000000000018</v>
      </c>
      <c r="I36" s="55">
        <v>0</v>
      </c>
      <c r="J36" s="43">
        <f>H36</f>
        <v>1920.0000000000018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3" customFormat="1" ht="15.75" customHeight="1">
      <c r="A37" s="37">
        <v>43712</v>
      </c>
      <c r="B37" s="48" t="s">
        <v>711</v>
      </c>
      <c r="C37" s="48" t="s">
        <v>10</v>
      </c>
      <c r="D37" s="48" t="s">
        <v>34</v>
      </c>
      <c r="E37" s="49">
        <v>13.5</v>
      </c>
      <c r="F37" s="49">
        <v>11.4</v>
      </c>
      <c r="G37" s="49">
        <v>0</v>
      </c>
      <c r="H37" s="55">
        <f t="shared" ref="H37" si="32">(F37-E37)*D37</f>
        <v>-3779.9999999999995</v>
      </c>
      <c r="I37" s="55">
        <v>0</v>
      </c>
      <c r="J37" s="42">
        <f t="shared" ref="J37" si="33">H37</f>
        <v>-3779.9999999999995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3" customFormat="1" ht="15.75" customHeight="1">
      <c r="A38" s="37">
        <v>43711</v>
      </c>
      <c r="B38" s="48" t="s">
        <v>812</v>
      </c>
      <c r="C38" s="48" t="s">
        <v>10</v>
      </c>
      <c r="D38" s="48" t="s">
        <v>59</v>
      </c>
      <c r="E38" s="49">
        <v>6.3</v>
      </c>
      <c r="F38" s="49">
        <v>7.2</v>
      </c>
      <c r="G38" s="49">
        <v>0</v>
      </c>
      <c r="H38" s="55">
        <f t="shared" ref="H38" si="34">(F38-E38)*D38</f>
        <v>3150.0000000000014</v>
      </c>
      <c r="I38" s="55">
        <v>0</v>
      </c>
      <c r="J38" s="43">
        <f t="shared" ref="J38" si="35">H38</f>
        <v>3150.0000000000014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3" customFormat="1" ht="15.75" customHeight="1">
      <c r="A39" s="37">
        <v>43711</v>
      </c>
      <c r="B39" s="48" t="s">
        <v>290</v>
      </c>
      <c r="C39" s="48" t="s">
        <v>10</v>
      </c>
      <c r="D39" s="48" t="s">
        <v>214</v>
      </c>
      <c r="E39" s="49">
        <v>10.5</v>
      </c>
      <c r="F39" s="49">
        <v>11.6</v>
      </c>
      <c r="G39" s="49">
        <v>0</v>
      </c>
      <c r="H39" s="55">
        <f t="shared" ref="H39" si="36">(F39-E39)*D39</f>
        <v>3299.9999999999991</v>
      </c>
      <c r="I39" s="55">
        <v>0</v>
      </c>
      <c r="J39" s="43">
        <f t="shared" ref="J39" si="37">H39</f>
        <v>3299.9999999999991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3" customFormat="1" ht="15.75" customHeight="1">
      <c r="A40" s="103" t="s">
        <v>809</v>
      </c>
      <c r="B40" s="104"/>
      <c r="C40" s="104"/>
      <c r="D40" s="104"/>
      <c r="E40" s="104"/>
      <c r="F40" s="104"/>
      <c r="G40" s="104"/>
      <c r="H40" s="104"/>
      <c r="I40" s="105"/>
      <c r="J40" s="82">
        <f>SUM(J8:J39)</f>
        <v>15034.150000000001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62" customFormat="1" ht="15.75" customHeight="1">
      <c r="A41" s="74"/>
      <c r="B41" s="75"/>
      <c r="C41" s="75"/>
      <c r="D41" s="75"/>
      <c r="E41" s="76"/>
      <c r="F41" s="76"/>
      <c r="G41" s="76"/>
      <c r="H41" s="79"/>
      <c r="I41" s="79"/>
      <c r="J41" s="8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s="33" customFormat="1" ht="15.75" customHeight="1">
      <c r="A42" s="37">
        <v>43707</v>
      </c>
      <c r="B42" s="48" t="s">
        <v>807</v>
      </c>
      <c r="C42" s="48" t="s">
        <v>10</v>
      </c>
      <c r="D42" s="48" t="s">
        <v>34</v>
      </c>
      <c r="E42" s="49">
        <v>10</v>
      </c>
      <c r="F42" s="49">
        <v>11</v>
      </c>
      <c r="G42" s="49">
        <v>0</v>
      </c>
      <c r="H42" s="55">
        <f t="shared" ref="H42" si="38">(F42-E42)*D42</f>
        <v>1800</v>
      </c>
      <c r="I42" s="55">
        <v>0</v>
      </c>
      <c r="J42" s="43">
        <f t="shared" ref="J42" si="39">H42</f>
        <v>1800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3" customFormat="1" ht="15.75" customHeight="1">
      <c r="A43" s="37">
        <v>43707</v>
      </c>
      <c r="B43" s="48" t="s">
        <v>806</v>
      </c>
      <c r="C43" s="48" t="s">
        <v>10</v>
      </c>
      <c r="D43" s="48" t="s">
        <v>214</v>
      </c>
      <c r="E43" s="49">
        <v>7.25</v>
      </c>
      <c r="F43" s="49">
        <v>8.15</v>
      </c>
      <c r="G43" s="49">
        <v>0</v>
      </c>
      <c r="H43" s="55">
        <f t="shared" ref="H43" si="40">(F43-E43)*D43</f>
        <v>2700.0000000000009</v>
      </c>
      <c r="I43" s="55">
        <v>0</v>
      </c>
      <c r="J43" s="43">
        <f t="shared" ref="J43" si="41">H43</f>
        <v>2700.0000000000009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3" customFormat="1" ht="15.75" customHeight="1">
      <c r="A44" s="37">
        <v>43706</v>
      </c>
      <c r="B44" s="48" t="s">
        <v>802</v>
      </c>
      <c r="C44" s="48" t="s">
        <v>10</v>
      </c>
      <c r="D44" s="48" t="s">
        <v>32</v>
      </c>
      <c r="E44" s="49">
        <v>13</v>
      </c>
      <c r="F44" s="49">
        <v>10</v>
      </c>
      <c r="G44" s="49">
        <v>0</v>
      </c>
      <c r="H44" s="55">
        <f t="shared" ref="H44" si="42">(F44-E44)*D44</f>
        <v>-3183</v>
      </c>
      <c r="I44" s="55">
        <v>0</v>
      </c>
      <c r="J44" s="42">
        <f t="shared" ref="J44" si="43">H44</f>
        <v>-3183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3" customFormat="1" ht="15.75" customHeight="1">
      <c r="A45" s="37">
        <v>43706</v>
      </c>
      <c r="B45" s="48" t="s">
        <v>799</v>
      </c>
      <c r="C45" s="48" t="s">
        <v>10</v>
      </c>
      <c r="D45" s="48" t="s">
        <v>59</v>
      </c>
      <c r="E45" s="49">
        <v>6.5</v>
      </c>
      <c r="F45" s="49">
        <v>7.25</v>
      </c>
      <c r="G45" s="49">
        <v>0</v>
      </c>
      <c r="H45" s="55">
        <f t="shared" ref="H45" si="44">(F45-E45)*D45</f>
        <v>2625</v>
      </c>
      <c r="I45" s="55">
        <v>0</v>
      </c>
      <c r="J45" s="43">
        <f t="shared" ref="J45" si="45">H45</f>
        <v>2625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33" customFormat="1" ht="15.75" customHeight="1">
      <c r="A46" s="37">
        <v>43705</v>
      </c>
      <c r="B46" s="48" t="s">
        <v>800</v>
      </c>
      <c r="C46" s="48" t="s">
        <v>10</v>
      </c>
      <c r="D46" s="48" t="s">
        <v>256</v>
      </c>
      <c r="E46" s="49">
        <v>10.5</v>
      </c>
      <c r="F46" s="49">
        <v>12</v>
      </c>
      <c r="G46" s="49">
        <v>0</v>
      </c>
      <c r="H46" s="55">
        <f t="shared" ref="H46" si="46">(F46-E46)*D46</f>
        <v>4050</v>
      </c>
      <c r="I46" s="55">
        <v>0</v>
      </c>
      <c r="J46" s="43">
        <f t="shared" ref="J46" si="47">H46</f>
        <v>4050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33" customFormat="1" ht="15.75" customHeight="1">
      <c r="A47" s="37">
        <v>43705</v>
      </c>
      <c r="B47" s="48" t="s">
        <v>799</v>
      </c>
      <c r="C47" s="48" t="s">
        <v>10</v>
      </c>
      <c r="D47" s="48" t="s">
        <v>59</v>
      </c>
      <c r="E47" s="49">
        <v>5.75</v>
      </c>
      <c r="F47" s="49">
        <v>6.65</v>
      </c>
      <c r="G47" s="49">
        <v>0</v>
      </c>
      <c r="H47" s="55">
        <f t="shared" ref="H47" si="48">(F47-E47)*D47</f>
        <v>3150.0000000000014</v>
      </c>
      <c r="I47" s="55">
        <v>0</v>
      </c>
      <c r="J47" s="43">
        <f t="shared" ref="J47" si="49">H47</f>
        <v>3150.0000000000014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33" customFormat="1" ht="15.75" customHeight="1">
      <c r="A48" s="37">
        <v>43704</v>
      </c>
      <c r="B48" s="48" t="s">
        <v>796</v>
      </c>
      <c r="C48" s="48" t="s">
        <v>10</v>
      </c>
      <c r="D48" s="48" t="s">
        <v>226</v>
      </c>
      <c r="E48" s="49">
        <v>7.1</v>
      </c>
      <c r="F48" s="49">
        <v>6.75</v>
      </c>
      <c r="G48" s="49">
        <v>0</v>
      </c>
      <c r="H48" s="55">
        <f t="shared" ref="H48" si="50">(F48-E48)*D48</f>
        <v>-1119.9999999999989</v>
      </c>
      <c r="I48" s="55">
        <v>0</v>
      </c>
      <c r="J48" s="42">
        <f t="shared" ref="J48" si="51">H48</f>
        <v>-1119.9999999999989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33" customFormat="1" ht="15.75" customHeight="1">
      <c r="A49" s="37">
        <v>43704</v>
      </c>
      <c r="B49" s="48" t="s">
        <v>795</v>
      </c>
      <c r="C49" s="48" t="s">
        <v>10</v>
      </c>
      <c r="D49" s="48" t="s">
        <v>115</v>
      </c>
      <c r="E49" s="49">
        <v>20.5</v>
      </c>
      <c r="F49" s="49">
        <v>17.5</v>
      </c>
      <c r="G49" s="49">
        <v>0</v>
      </c>
      <c r="H49" s="55">
        <f t="shared" ref="H49" si="52">(F49-E49)*D49</f>
        <v>-3600</v>
      </c>
      <c r="I49" s="55">
        <v>0</v>
      </c>
      <c r="J49" s="42">
        <f t="shared" ref="J49" si="53">H49</f>
        <v>-3600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33" customFormat="1" ht="15.75" customHeight="1">
      <c r="A50" s="37">
        <v>43703</v>
      </c>
      <c r="B50" s="48" t="s">
        <v>793</v>
      </c>
      <c r="C50" s="48" t="s">
        <v>10</v>
      </c>
      <c r="D50" s="48" t="s">
        <v>544</v>
      </c>
      <c r="E50" s="49">
        <v>14.25</v>
      </c>
      <c r="F50" s="49">
        <v>16.55</v>
      </c>
      <c r="G50" s="49">
        <v>18.5</v>
      </c>
      <c r="H50" s="40">
        <f t="shared" ref="H50" si="54">(F50-E50)*D50</f>
        <v>3162.5000000000009</v>
      </c>
      <c r="I50" s="41">
        <f t="shared" ref="I50" si="55">(G50-F50)*D50</f>
        <v>2681.2499999999991</v>
      </c>
      <c r="J50" s="40">
        <f t="shared" ref="J50" si="56">(H50+I50)</f>
        <v>5843.75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33" customFormat="1" ht="15.75" customHeight="1">
      <c r="A51" s="37">
        <v>43700</v>
      </c>
      <c r="B51" s="48" t="s">
        <v>793</v>
      </c>
      <c r="C51" s="48" t="s">
        <v>10</v>
      </c>
      <c r="D51" s="48" t="s">
        <v>544</v>
      </c>
      <c r="E51" s="49">
        <v>4.8</v>
      </c>
      <c r="F51" s="49">
        <v>6.9</v>
      </c>
      <c r="G51" s="49">
        <v>0</v>
      </c>
      <c r="H51" s="55">
        <f t="shared" ref="H51" si="57">(F51-E51)*D51</f>
        <v>2887.5000000000009</v>
      </c>
      <c r="I51" s="55">
        <v>0</v>
      </c>
      <c r="J51" s="43">
        <f t="shared" ref="J51" si="58">H51</f>
        <v>2887.5000000000009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33" customFormat="1" ht="15.75" customHeight="1">
      <c r="A52" s="37">
        <v>43699</v>
      </c>
      <c r="B52" s="48" t="s">
        <v>790</v>
      </c>
      <c r="C52" s="48" t="s">
        <v>10</v>
      </c>
      <c r="D52" s="48" t="s">
        <v>88</v>
      </c>
      <c r="E52" s="49">
        <v>4.5</v>
      </c>
      <c r="F52" s="49">
        <v>4.5</v>
      </c>
      <c r="G52" s="49">
        <v>0</v>
      </c>
      <c r="H52" s="55">
        <f t="shared" ref="H52" si="59">(F52-E52)*D52</f>
        <v>0</v>
      </c>
      <c r="I52" s="55">
        <v>0</v>
      </c>
      <c r="J52" s="43">
        <f t="shared" ref="J52" si="60">H52</f>
        <v>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33" customFormat="1" ht="15.75" customHeight="1">
      <c r="A53" s="37">
        <v>43699</v>
      </c>
      <c r="B53" s="48" t="s">
        <v>789</v>
      </c>
      <c r="C53" s="48" t="s">
        <v>10</v>
      </c>
      <c r="D53" s="48" t="s">
        <v>34</v>
      </c>
      <c r="E53" s="49">
        <v>5</v>
      </c>
      <c r="F53" s="49">
        <v>6.55</v>
      </c>
      <c r="G53" s="49">
        <v>8.4499999999999993</v>
      </c>
      <c r="H53" s="40">
        <f t="shared" ref="H53" si="61">(F53-E53)*D53</f>
        <v>2789.9999999999995</v>
      </c>
      <c r="I53" s="41">
        <f t="shared" ref="I53" si="62">(G53-F53)*D53</f>
        <v>3419.9999999999991</v>
      </c>
      <c r="J53" s="40">
        <f t="shared" ref="J53" si="63">(H53+I53)</f>
        <v>6209.9999999999982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33" customFormat="1" ht="15.75" customHeight="1">
      <c r="A54" s="37">
        <v>43697</v>
      </c>
      <c r="B54" s="48" t="s">
        <v>788</v>
      </c>
      <c r="C54" s="48" t="s">
        <v>10</v>
      </c>
      <c r="D54" s="48" t="s">
        <v>54</v>
      </c>
      <c r="E54" s="49">
        <v>31</v>
      </c>
      <c r="F54" s="49">
        <v>24</v>
      </c>
      <c r="G54" s="49">
        <v>0</v>
      </c>
      <c r="H54" s="55">
        <f t="shared" ref="H54:H55" si="64">(F54-E54)*D54</f>
        <v>-3500</v>
      </c>
      <c r="I54" s="55">
        <v>0</v>
      </c>
      <c r="J54" s="42">
        <f t="shared" ref="J54:J55" si="65">H54</f>
        <v>-3500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33" customFormat="1" ht="15.75" customHeight="1">
      <c r="A55" s="37">
        <v>43697</v>
      </c>
      <c r="B55" s="48" t="s">
        <v>787</v>
      </c>
      <c r="C55" s="48" t="s">
        <v>10</v>
      </c>
      <c r="D55" s="48" t="s">
        <v>226</v>
      </c>
      <c r="E55" s="49">
        <v>2.85</v>
      </c>
      <c r="F55" s="49">
        <v>3.75</v>
      </c>
      <c r="G55" s="49">
        <v>0</v>
      </c>
      <c r="H55" s="55">
        <f t="shared" si="64"/>
        <v>2879.9999999999995</v>
      </c>
      <c r="I55" s="55">
        <v>0</v>
      </c>
      <c r="J55" s="43">
        <f t="shared" si="65"/>
        <v>2879.9999999999995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33" customFormat="1" ht="15.75" customHeight="1">
      <c r="A56" s="37">
        <v>43696</v>
      </c>
      <c r="B56" s="48" t="s">
        <v>264</v>
      </c>
      <c r="C56" s="48" t="s">
        <v>10</v>
      </c>
      <c r="D56" s="48" t="s">
        <v>214</v>
      </c>
      <c r="E56" s="49">
        <v>7.2</v>
      </c>
      <c r="F56" s="49">
        <v>6</v>
      </c>
      <c r="G56" s="49">
        <v>0</v>
      </c>
      <c r="H56" s="55">
        <f t="shared" ref="H56" si="66">(F56-E56)*D56</f>
        <v>-3600.0000000000005</v>
      </c>
      <c r="I56" s="55">
        <v>0</v>
      </c>
      <c r="J56" s="42">
        <f t="shared" ref="J56" si="67">H56</f>
        <v>-3600.0000000000005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33" customFormat="1" ht="15.75" customHeight="1">
      <c r="A57" s="37">
        <v>43696</v>
      </c>
      <c r="B57" s="48" t="s">
        <v>785</v>
      </c>
      <c r="C57" s="48" t="s">
        <v>10</v>
      </c>
      <c r="D57" s="48" t="s">
        <v>115</v>
      </c>
      <c r="E57" s="49">
        <v>15</v>
      </c>
      <c r="F57" s="49">
        <v>17.3</v>
      </c>
      <c r="G57" s="49">
        <v>0</v>
      </c>
      <c r="H57" s="55">
        <f t="shared" ref="H57" si="68">(F57-E57)*D57</f>
        <v>2760.0000000000009</v>
      </c>
      <c r="I57" s="55">
        <v>0</v>
      </c>
      <c r="J57" s="43">
        <f t="shared" ref="J57" si="69">H57</f>
        <v>2760.0000000000009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s="33" customFormat="1" ht="15.75" customHeight="1">
      <c r="A58" s="47">
        <v>43693</v>
      </c>
      <c r="B58" s="48" t="s">
        <v>757</v>
      </c>
      <c r="C58" s="48" t="s">
        <v>10</v>
      </c>
      <c r="D58" s="48" t="s">
        <v>214</v>
      </c>
      <c r="E58" s="49">
        <v>3.5</v>
      </c>
      <c r="F58" s="49">
        <v>4.3</v>
      </c>
      <c r="G58" s="49">
        <v>0</v>
      </c>
      <c r="H58" s="55">
        <f t="shared" ref="H58" si="70">(F58-E58)*D58</f>
        <v>2399.9999999999995</v>
      </c>
      <c r="I58" s="55">
        <v>0</v>
      </c>
      <c r="J58" s="43">
        <f t="shared" ref="J58" si="71">H58</f>
        <v>2399.9999999999995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s="33" customFormat="1" ht="15.75" customHeight="1">
      <c r="A59" s="47">
        <v>43693</v>
      </c>
      <c r="B59" s="48" t="s">
        <v>783</v>
      </c>
      <c r="C59" s="48" t="s">
        <v>10</v>
      </c>
      <c r="D59" s="48" t="s">
        <v>112</v>
      </c>
      <c r="E59" s="49">
        <v>4.5</v>
      </c>
      <c r="F59" s="49">
        <v>5.95</v>
      </c>
      <c r="G59" s="49">
        <v>0</v>
      </c>
      <c r="H59" s="55">
        <f t="shared" ref="H59" si="72">(F59-E59)*D59</f>
        <v>3480.0000000000005</v>
      </c>
      <c r="I59" s="55">
        <v>0</v>
      </c>
      <c r="J59" s="43">
        <f t="shared" ref="J59" si="73">H59</f>
        <v>3480.0000000000005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s="33" customFormat="1" ht="15.75" customHeight="1">
      <c r="A60" s="47">
        <v>43691</v>
      </c>
      <c r="B60" s="48" t="s">
        <v>259</v>
      </c>
      <c r="C60" s="48" t="s">
        <v>10</v>
      </c>
      <c r="D60" s="48" t="s">
        <v>54</v>
      </c>
      <c r="E60" s="49">
        <v>29</v>
      </c>
      <c r="F60" s="49">
        <v>24</v>
      </c>
      <c r="G60" s="49">
        <v>0</v>
      </c>
      <c r="H60" s="55">
        <f t="shared" ref="H60" si="74">(F60-E60)*D60</f>
        <v>-2500</v>
      </c>
      <c r="I60" s="55">
        <v>0</v>
      </c>
      <c r="J60" s="42">
        <f t="shared" ref="J60" si="75">H60</f>
        <v>-2500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s="33" customFormat="1" ht="15.75" customHeight="1">
      <c r="A61" s="47">
        <v>43691</v>
      </c>
      <c r="B61" s="48" t="s">
        <v>781</v>
      </c>
      <c r="C61" s="48" t="s">
        <v>10</v>
      </c>
      <c r="D61" s="48" t="s">
        <v>59</v>
      </c>
      <c r="E61" s="49">
        <v>4.8</v>
      </c>
      <c r="F61" s="49">
        <v>4.9539999999999997</v>
      </c>
      <c r="G61" s="49">
        <v>0</v>
      </c>
      <c r="H61" s="55">
        <f t="shared" ref="H61" si="76">(F61-E61)*D61</f>
        <v>538.99999999999966</v>
      </c>
      <c r="I61" s="55">
        <v>0</v>
      </c>
      <c r="J61" s="43">
        <f t="shared" ref="J61" si="77">H61</f>
        <v>538.99999999999966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s="33" customFormat="1" ht="15.75" customHeight="1">
      <c r="A62" s="47">
        <v>43690</v>
      </c>
      <c r="B62" s="48" t="s">
        <v>779</v>
      </c>
      <c r="C62" s="48" t="s">
        <v>10</v>
      </c>
      <c r="D62" s="48" t="s">
        <v>25</v>
      </c>
      <c r="E62" s="49">
        <v>6.15</v>
      </c>
      <c r="F62" s="49">
        <v>7.4</v>
      </c>
      <c r="G62" s="49">
        <v>0</v>
      </c>
      <c r="H62" s="55">
        <f t="shared" ref="H62" si="78">(F62-E62)*D62</f>
        <v>2750</v>
      </c>
      <c r="I62" s="55">
        <v>0</v>
      </c>
      <c r="J62" s="43">
        <f t="shared" ref="J62" si="79">H62</f>
        <v>2750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s="33" customFormat="1" ht="15.75" customHeight="1">
      <c r="A63" s="47">
        <v>43690</v>
      </c>
      <c r="B63" s="48" t="s">
        <v>200</v>
      </c>
      <c r="C63" s="48" t="s">
        <v>10</v>
      </c>
      <c r="D63" s="48" t="s">
        <v>34</v>
      </c>
      <c r="E63" s="49">
        <v>5.5</v>
      </c>
      <c r="F63" s="49">
        <v>3.5</v>
      </c>
      <c r="G63" s="49">
        <v>0</v>
      </c>
      <c r="H63" s="55">
        <f t="shared" ref="H63" si="80">(F63-E63)*D63</f>
        <v>-3600</v>
      </c>
      <c r="I63" s="55">
        <v>0</v>
      </c>
      <c r="J63" s="42">
        <f t="shared" ref="J63" si="81">H63</f>
        <v>-3600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33" customFormat="1" ht="15.75" customHeight="1">
      <c r="A64" s="37">
        <v>43686</v>
      </c>
      <c r="B64" s="48" t="s">
        <v>776</v>
      </c>
      <c r="C64" s="48" t="s">
        <v>10</v>
      </c>
      <c r="D64" s="48" t="s">
        <v>24</v>
      </c>
      <c r="E64" s="49">
        <v>9.6999999999999993</v>
      </c>
      <c r="F64" s="49">
        <v>8.15</v>
      </c>
      <c r="G64" s="49">
        <v>0</v>
      </c>
      <c r="H64" s="55">
        <f t="shared" ref="H64" si="82">(F64-E64)*D64</f>
        <v>-3099.9999999999977</v>
      </c>
      <c r="I64" s="55">
        <v>0</v>
      </c>
      <c r="J64" s="42">
        <f t="shared" ref="J64" si="83">H64</f>
        <v>-3099.9999999999977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33" customFormat="1" ht="15.75" customHeight="1">
      <c r="A65" s="37">
        <v>43686</v>
      </c>
      <c r="B65" s="48" t="s">
        <v>775</v>
      </c>
      <c r="C65" s="48" t="s">
        <v>10</v>
      </c>
      <c r="D65" s="48" t="s">
        <v>59</v>
      </c>
      <c r="E65" s="49">
        <v>4.5</v>
      </c>
      <c r="F65" s="49">
        <v>5.45</v>
      </c>
      <c r="G65" s="49">
        <v>0</v>
      </c>
      <c r="H65" s="55">
        <f t="shared" ref="H65" si="84">(F65-E65)*D65</f>
        <v>3325.0000000000005</v>
      </c>
      <c r="I65" s="55">
        <v>0</v>
      </c>
      <c r="J65" s="43">
        <f t="shared" ref="J65" si="85">H65</f>
        <v>3325.0000000000005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33" customFormat="1" ht="15.75" customHeight="1">
      <c r="A66" s="37">
        <v>43685</v>
      </c>
      <c r="B66" s="48" t="s">
        <v>770</v>
      </c>
      <c r="C66" s="48" t="s">
        <v>10</v>
      </c>
      <c r="D66" s="48" t="s">
        <v>115</v>
      </c>
      <c r="E66" s="49">
        <v>14</v>
      </c>
      <c r="F66" s="49">
        <v>11</v>
      </c>
      <c r="G66" s="49">
        <v>0</v>
      </c>
      <c r="H66" s="55">
        <f t="shared" ref="H66" si="86">(F66-E66)*D66</f>
        <v>-3600</v>
      </c>
      <c r="I66" s="55">
        <v>0</v>
      </c>
      <c r="J66" s="42">
        <f t="shared" ref="J66" si="87">H66</f>
        <v>-3600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s="33" customFormat="1" ht="15.75" customHeight="1">
      <c r="A67" s="37">
        <v>43685</v>
      </c>
      <c r="B67" s="48" t="s">
        <v>299</v>
      </c>
      <c r="C67" s="48" t="s">
        <v>10</v>
      </c>
      <c r="D67" s="48" t="s">
        <v>34</v>
      </c>
      <c r="E67" s="49">
        <v>11.5</v>
      </c>
      <c r="F67" s="49">
        <v>13.5</v>
      </c>
      <c r="G67" s="49">
        <v>14.5</v>
      </c>
      <c r="H67" s="40">
        <f t="shared" ref="H67" si="88">(F67-E67)*D67</f>
        <v>3600</v>
      </c>
      <c r="I67" s="41">
        <f t="shared" ref="I67" si="89">(G67-F67)*D67</f>
        <v>1800</v>
      </c>
      <c r="J67" s="40">
        <f t="shared" ref="J67" si="90">(H67+I67)</f>
        <v>5400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33" customFormat="1" ht="15.75" customHeight="1">
      <c r="A68" s="37">
        <v>43684</v>
      </c>
      <c r="B68" s="48" t="s">
        <v>767</v>
      </c>
      <c r="C68" s="48" t="s">
        <v>10</v>
      </c>
      <c r="D68" s="48" t="s">
        <v>25</v>
      </c>
      <c r="E68" s="49">
        <v>6</v>
      </c>
      <c r="F68" s="49">
        <v>4.5</v>
      </c>
      <c r="G68" s="49">
        <v>0</v>
      </c>
      <c r="H68" s="55">
        <f t="shared" ref="H68" si="91">(F68-E68)*D68</f>
        <v>-3300</v>
      </c>
      <c r="I68" s="55">
        <v>0</v>
      </c>
      <c r="J68" s="42">
        <f t="shared" ref="J68" si="92">H68</f>
        <v>-3300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s="33" customFormat="1" ht="15.75" customHeight="1">
      <c r="A69" s="37">
        <v>43684</v>
      </c>
      <c r="B69" s="48" t="s">
        <v>766</v>
      </c>
      <c r="C69" s="48" t="s">
        <v>10</v>
      </c>
      <c r="D69" s="48" t="s">
        <v>768</v>
      </c>
      <c r="E69" s="49">
        <v>13.5</v>
      </c>
      <c r="F69" s="49">
        <v>11.5</v>
      </c>
      <c r="G69" s="49">
        <v>0</v>
      </c>
      <c r="H69" s="55">
        <f t="shared" ref="H69" si="93">(F69-E69)*D69</f>
        <v>-3702</v>
      </c>
      <c r="I69" s="55">
        <v>0</v>
      </c>
      <c r="J69" s="42">
        <f t="shared" ref="J69" si="94">H69</f>
        <v>-3702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s="33" customFormat="1" ht="15.75" customHeight="1">
      <c r="A70" s="37">
        <v>43683</v>
      </c>
      <c r="B70" s="48" t="s">
        <v>765</v>
      </c>
      <c r="C70" s="48" t="s">
        <v>10</v>
      </c>
      <c r="D70" s="48" t="s">
        <v>25</v>
      </c>
      <c r="E70" s="49">
        <v>7.25</v>
      </c>
      <c r="F70" s="49">
        <v>8.6999999999999993</v>
      </c>
      <c r="G70" s="49">
        <v>0</v>
      </c>
      <c r="H70" s="55">
        <f t="shared" ref="H70:H71" si="95">(F70-E70)*D70</f>
        <v>3189.9999999999986</v>
      </c>
      <c r="I70" s="55">
        <v>0</v>
      </c>
      <c r="J70" s="43">
        <f t="shared" ref="J70:J71" si="96">H70</f>
        <v>3189.9999999999986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s="33" customFormat="1" ht="15.75" customHeight="1">
      <c r="A71" s="37">
        <v>43683</v>
      </c>
      <c r="B71" s="48" t="s">
        <v>764</v>
      </c>
      <c r="C71" s="48" t="s">
        <v>10</v>
      </c>
      <c r="D71" s="48" t="s">
        <v>226</v>
      </c>
      <c r="E71" s="49">
        <v>4</v>
      </c>
      <c r="F71" s="49">
        <v>3.5</v>
      </c>
      <c r="G71" s="49">
        <v>0</v>
      </c>
      <c r="H71" s="55">
        <f t="shared" si="95"/>
        <v>-1600</v>
      </c>
      <c r="I71" s="55">
        <v>0</v>
      </c>
      <c r="J71" s="42">
        <f t="shared" si="96"/>
        <v>-1600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33" customFormat="1" ht="15.75" customHeight="1">
      <c r="A72" s="37">
        <v>43682</v>
      </c>
      <c r="B72" s="48" t="s">
        <v>760</v>
      </c>
      <c r="C72" s="48" t="s">
        <v>10</v>
      </c>
      <c r="D72" s="48" t="s">
        <v>112</v>
      </c>
      <c r="E72" s="49">
        <v>6</v>
      </c>
      <c r="F72" s="49">
        <v>5.35</v>
      </c>
      <c r="G72" s="49">
        <v>0</v>
      </c>
      <c r="H72" s="55">
        <f t="shared" ref="H72" si="97">(F72-E72)*D72</f>
        <v>-1560.0000000000009</v>
      </c>
      <c r="I72" s="55">
        <v>0</v>
      </c>
      <c r="J72" s="42">
        <f t="shared" ref="J72" si="98">H72</f>
        <v>-1560.0000000000009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33" customFormat="1" ht="15.75" customHeight="1">
      <c r="A73" s="37">
        <v>43682</v>
      </c>
      <c r="B73" s="48" t="s">
        <v>761</v>
      </c>
      <c r="C73" s="48" t="s">
        <v>10</v>
      </c>
      <c r="D73" s="48" t="s">
        <v>226</v>
      </c>
      <c r="E73" s="49">
        <v>8</v>
      </c>
      <c r="F73" s="49">
        <v>9</v>
      </c>
      <c r="G73" s="49">
        <v>0</v>
      </c>
      <c r="H73" s="55">
        <f>(F73-E73)*D73</f>
        <v>3200</v>
      </c>
      <c r="I73" s="55">
        <v>0</v>
      </c>
      <c r="J73" s="43">
        <f>H73</f>
        <v>3200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33" customFormat="1" ht="15.75" customHeight="1">
      <c r="A74" s="37">
        <v>43679</v>
      </c>
      <c r="B74" s="48" t="s">
        <v>757</v>
      </c>
      <c r="C74" s="48" t="s">
        <v>10</v>
      </c>
      <c r="D74" s="48" t="s">
        <v>214</v>
      </c>
      <c r="E74" s="49">
        <v>6.5</v>
      </c>
      <c r="F74" s="49">
        <v>5.8</v>
      </c>
      <c r="G74" s="49">
        <v>0</v>
      </c>
      <c r="H74" s="55">
        <f t="shared" ref="H74:H75" si="99">(F74-E74)*D74</f>
        <v>-2100.0000000000005</v>
      </c>
      <c r="I74" s="55">
        <v>0</v>
      </c>
      <c r="J74" s="42">
        <f t="shared" ref="J74:J75" si="100">H74</f>
        <v>-2100.0000000000005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33" customFormat="1" ht="15.75" customHeight="1">
      <c r="A75" s="37">
        <v>43679</v>
      </c>
      <c r="B75" s="48" t="s">
        <v>756</v>
      </c>
      <c r="C75" s="48" t="s">
        <v>10</v>
      </c>
      <c r="D75" s="48" t="s">
        <v>214</v>
      </c>
      <c r="E75" s="49">
        <v>10.75</v>
      </c>
      <c r="F75" s="49">
        <v>9.5</v>
      </c>
      <c r="G75" s="49">
        <v>0</v>
      </c>
      <c r="H75" s="55">
        <f t="shared" si="99"/>
        <v>-3750</v>
      </c>
      <c r="I75" s="55">
        <v>0</v>
      </c>
      <c r="J75" s="42">
        <f t="shared" si="100"/>
        <v>-3750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33" customFormat="1" ht="15.75" customHeight="1">
      <c r="A76" s="37">
        <v>43678</v>
      </c>
      <c r="B76" s="48" t="s">
        <v>754</v>
      </c>
      <c r="C76" s="48" t="s">
        <v>10</v>
      </c>
      <c r="D76" s="48" t="s">
        <v>115</v>
      </c>
      <c r="E76" s="49">
        <v>12</v>
      </c>
      <c r="F76" s="49">
        <v>13.4</v>
      </c>
      <c r="G76" s="49">
        <v>0</v>
      </c>
      <c r="H76" s="55">
        <f t="shared" ref="H76" si="101">(F76-E76)*D76</f>
        <v>1680.0000000000005</v>
      </c>
      <c r="I76" s="55">
        <v>0</v>
      </c>
      <c r="J76" s="43">
        <f t="shared" ref="J76" si="102">H76</f>
        <v>1680.0000000000005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s="33" customFormat="1" ht="15.75" customHeight="1">
      <c r="A77" s="37">
        <v>43678</v>
      </c>
      <c r="B77" s="48" t="s">
        <v>753</v>
      </c>
      <c r="C77" s="48" t="s">
        <v>10</v>
      </c>
      <c r="D77" s="48" t="s">
        <v>25</v>
      </c>
      <c r="E77" s="49">
        <v>9</v>
      </c>
      <c r="F77" s="49">
        <v>10</v>
      </c>
      <c r="G77" s="49">
        <v>0</v>
      </c>
      <c r="H77" s="55">
        <f t="shared" ref="H77" si="103">(F77-E77)*D77</f>
        <v>2200</v>
      </c>
      <c r="I77" s="55">
        <v>0</v>
      </c>
      <c r="J77" s="43">
        <f t="shared" ref="J77" si="104">H77</f>
        <v>2200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s="33" customFormat="1" ht="15.75" customHeight="1">
      <c r="A78" s="87" t="s">
        <v>751</v>
      </c>
      <c r="B78" s="87"/>
      <c r="C78" s="87"/>
      <c r="D78" s="87" t="s">
        <v>248</v>
      </c>
      <c r="E78" s="87"/>
      <c r="F78" s="87"/>
      <c r="G78" s="87"/>
      <c r="H78" s="87"/>
      <c r="I78" s="87"/>
      <c r="J78" s="82">
        <f>SUM(J42:J77)</f>
        <v>19255.250000000004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s="62" customFormat="1" ht="15.75" customHeight="1">
      <c r="A79" s="74"/>
      <c r="B79" s="75"/>
      <c r="C79" s="75"/>
      <c r="D79" s="75"/>
      <c r="E79" s="76"/>
      <c r="F79" s="76"/>
      <c r="G79" s="76"/>
      <c r="H79" s="79"/>
      <c r="I79" s="79"/>
      <c r="J79" s="80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</row>
    <row r="80" spans="1:31" s="33" customFormat="1" ht="15.75" customHeight="1">
      <c r="A80" s="37">
        <v>43677</v>
      </c>
      <c r="B80" s="48" t="s">
        <v>749</v>
      </c>
      <c r="C80" s="48" t="s">
        <v>10</v>
      </c>
      <c r="D80" s="48" t="s">
        <v>226</v>
      </c>
      <c r="E80" s="49">
        <v>7.4</v>
      </c>
      <c r="F80" s="49">
        <v>7.65</v>
      </c>
      <c r="G80" s="49">
        <v>0</v>
      </c>
      <c r="H80" s="55">
        <f t="shared" ref="H80:H85" si="105">(F80-E80)*D80</f>
        <v>800</v>
      </c>
      <c r="I80" s="55">
        <v>0</v>
      </c>
      <c r="J80" s="43">
        <f t="shared" ref="J80:J85" si="106">H80</f>
        <v>800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s="33" customFormat="1" ht="15.75" customHeight="1">
      <c r="A81" s="37">
        <v>43677</v>
      </c>
      <c r="B81" s="48" t="s">
        <v>747</v>
      </c>
      <c r="C81" s="48" t="s">
        <v>10</v>
      </c>
      <c r="D81" s="48" t="s">
        <v>214</v>
      </c>
      <c r="E81" s="49">
        <v>7.5</v>
      </c>
      <c r="F81" s="49">
        <v>6.25</v>
      </c>
      <c r="G81" s="49">
        <v>0</v>
      </c>
      <c r="H81" s="55">
        <f t="shared" si="105"/>
        <v>-3750</v>
      </c>
      <c r="I81" s="55">
        <v>0</v>
      </c>
      <c r="J81" s="42">
        <f t="shared" si="106"/>
        <v>-3750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s="33" customFormat="1" ht="15.75" customHeight="1">
      <c r="A82" s="47">
        <v>43676</v>
      </c>
      <c r="B82" s="48" t="s">
        <v>747</v>
      </c>
      <c r="C82" s="48" t="s">
        <v>10</v>
      </c>
      <c r="D82" s="48" t="s">
        <v>214</v>
      </c>
      <c r="E82" s="49">
        <v>6</v>
      </c>
      <c r="F82" s="49">
        <v>7.2</v>
      </c>
      <c r="G82" s="49">
        <v>0</v>
      </c>
      <c r="H82" s="55">
        <f t="shared" si="105"/>
        <v>3600.0000000000005</v>
      </c>
      <c r="I82" s="55">
        <v>0</v>
      </c>
      <c r="J82" s="43">
        <f t="shared" si="106"/>
        <v>3600.0000000000005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s="33" customFormat="1" ht="15.75" customHeight="1">
      <c r="A83" s="47">
        <v>43676</v>
      </c>
      <c r="B83" s="48" t="s">
        <v>680</v>
      </c>
      <c r="C83" s="48" t="s">
        <v>10</v>
      </c>
      <c r="D83" s="48" t="s">
        <v>544</v>
      </c>
      <c r="E83" s="49">
        <v>10</v>
      </c>
      <c r="F83" s="49">
        <v>8.5</v>
      </c>
      <c r="G83" s="49">
        <v>0</v>
      </c>
      <c r="H83" s="55">
        <f t="shared" si="105"/>
        <v>-2062.5</v>
      </c>
      <c r="I83" s="55">
        <v>0</v>
      </c>
      <c r="J83" s="42">
        <f t="shared" si="106"/>
        <v>-2062.5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s="33" customFormat="1" ht="15.75" customHeight="1">
      <c r="A84" s="47">
        <v>43675</v>
      </c>
      <c r="B84" s="48" t="s">
        <v>717</v>
      </c>
      <c r="C84" s="48" t="s">
        <v>743</v>
      </c>
      <c r="D84" s="48" t="s">
        <v>226</v>
      </c>
      <c r="E84" s="49">
        <v>8.1999999999999993</v>
      </c>
      <c r="F84" s="49">
        <v>9.4</v>
      </c>
      <c r="G84" s="49">
        <v>0</v>
      </c>
      <c r="H84" s="55">
        <f t="shared" si="105"/>
        <v>3840.0000000000036</v>
      </c>
      <c r="I84" s="55">
        <v>0</v>
      </c>
      <c r="J84" s="40">
        <f t="shared" si="106"/>
        <v>3840.0000000000036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33" customFormat="1" ht="15.75" customHeight="1">
      <c r="A85" s="47">
        <v>43675</v>
      </c>
      <c r="B85" s="48" t="s">
        <v>742</v>
      </c>
      <c r="C85" s="48" t="s">
        <v>10</v>
      </c>
      <c r="D85" s="48" t="s">
        <v>214</v>
      </c>
      <c r="E85" s="49">
        <v>6.5</v>
      </c>
      <c r="F85" s="49">
        <v>7.5</v>
      </c>
      <c r="G85" s="49">
        <v>0</v>
      </c>
      <c r="H85" s="55">
        <f t="shared" si="105"/>
        <v>3000</v>
      </c>
      <c r="I85" s="55">
        <v>0</v>
      </c>
      <c r="J85" s="40">
        <f t="shared" si="106"/>
        <v>3000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s="33" customFormat="1" ht="15.75" customHeight="1">
      <c r="A86" s="37">
        <v>43672</v>
      </c>
      <c r="B86" s="48" t="s">
        <v>741</v>
      </c>
      <c r="C86" s="48" t="s">
        <v>10</v>
      </c>
      <c r="D86" s="48" t="s">
        <v>24</v>
      </c>
      <c r="E86" s="49">
        <v>10</v>
      </c>
      <c r="F86" s="49">
        <v>8.3000000000000007</v>
      </c>
      <c r="G86" s="49">
        <v>0</v>
      </c>
      <c r="H86" s="40">
        <f t="shared" ref="H86" si="107">(F86-E86)*D86</f>
        <v>-3399.9999999999986</v>
      </c>
      <c r="I86" s="40">
        <v>0</v>
      </c>
      <c r="J86" s="42">
        <f t="shared" ref="J86" si="108">(H86+I86)</f>
        <v>-3399.9999999999986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33" customFormat="1" ht="15.75" customHeight="1">
      <c r="A87" s="37">
        <v>43672</v>
      </c>
      <c r="B87" s="48" t="s">
        <v>740</v>
      </c>
      <c r="C87" s="48" t="s">
        <v>10</v>
      </c>
      <c r="D87" s="48" t="s">
        <v>226</v>
      </c>
      <c r="E87" s="49">
        <v>7.5</v>
      </c>
      <c r="F87" s="49">
        <v>8.5500000000000007</v>
      </c>
      <c r="G87" s="49">
        <v>9.5</v>
      </c>
      <c r="H87" s="40">
        <f t="shared" ref="H87" si="109">(F87-E87)*D87</f>
        <v>3360.0000000000023</v>
      </c>
      <c r="I87" s="41">
        <f t="shared" ref="I87" si="110">(G87-F87)*D87</f>
        <v>3039.9999999999977</v>
      </c>
      <c r="J87" s="40">
        <f t="shared" ref="J87" si="111">(H87+I87)</f>
        <v>6400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s="33" customFormat="1" ht="15.75" customHeight="1">
      <c r="A88" s="37">
        <v>43671</v>
      </c>
      <c r="B88" s="48" t="s">
        <v>738</v>
      </c>
      <c r="C88" s="48" t="s">
        <v>10</v>
      </c>
      <c r="D88" s="48" t="s">
        <v>282</v>
      </c>
      <c r="E88" s="49">
        <v>6.5</v>
      </c>
      <c r="F88" s="49">
        <v>6.5</v>
      </c>
      <c r="G88" s="49">
        <v>0</v>
      </c>
      <c r="H88" s="40">
        <f t="shared" ref="H88:H89" si="112">(F88-E88)*D88</f>
        <v>0</v>
      </c>
      <c r="I88" s="40">
        <v>0</v>
      </c>
      <c r="J88" s="40">
        <f t="shared" ref="J88:J89" si="113">(H88+I88)</f>
        <v>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s="33" customFormat="1" ht="15.75" customHeight="1">
      <c r="A89" s="37">
        <v>43671</v>
      </c>
      <c r="B89" s="48" t="s">
        <v>700</v>
      </c>
      <c r="C89" s="48" t="s">
        <v>10</v>
      </c>
      <c r="D89" s="48" t="s">
        <v>737</v>
      </c>
      <c r="E89" s="49">
        <v>21</v>
      </c>
      <c r="F89" s="49">
        <v>21</v>
      </c>
      <c r="G89" s="49">
        <v>0</v>
      </c>
      <c r="H89" s="40">
        <f t="shared" si="112"/>
        <v>0</v>
      </c>
      <c r="I89" s="40">
        <v>0</v>
      </c>
      <c r="J89" s="40">
        <f t="shared" si="113"/>
        <v>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s="33" customFormat="1" ht="15.75" customHeight="1">
      <c r="A90" s="37">
        <v>43671</v>
      </c>
      <c r="B90" s="48" t="s">
        <v>734</v>
      </c>
      <c r="C90" s="48" t="s">
        <v>10</v>
      </c>
      <c r="D90" s="48" t="s">
        <v>214</v>
      </c>
      <c r="E90" s="49">
        <v>11.5</v>
      </c>
      <c r="F90" s="49">
        <v>12.5</v>
      </c>
      <c r="G90" s="49">
        <v>0</v>
      </c>
      <c r="H90" s="40">
        <f t="shared" ref="H90" si="114">(F90-E90)*D90</f>
        <v>3000</v>
      </c>
      <c r="I90" s="41">
        <v>0</v>
      </c>
      <c r="J90" s="40">
        <f t="shared" ref="J90" si="115">(H90+I90)</f>
        <v>3000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s="33" customFormat="1" ht="15.75" customHeight="1">
      <c r="A91" s="37">
        <v>43670</v>
      </c>
      <c r="B91" s="48" t="s">
        <v>735</v>
      </c>
      <c r="C91" s="48" t="s">
        <v>10</v>
      </c>
      <c r="D91" s="48" t="s">
        <v>23</v>
      </c>
      <c r="E91" s="49">
        <v>28.55</v>
      </c>
      <c r="F91" s="49">
        <v>33</v>
      </c>
      <c r="G91" s="49">
        <v>33</v>
      </c>
      <c r="H91" s="40">
        <f t="shared" ref="H91" si="116">(F91-E91)*D91</f>
        <v>5784.9999999999991</v>
      </c>
      <c r="I91" s="41">
        <f t="shared" ref="I91" si="117">(G91-F91)*D91</f>
        <v>0</v>
      </c>
      <c r="J91" s="40">
        <f t="shared" ref="J91" si="118">(H91+I91)</f>
        <v>5784.9999999999991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s="33" customFormat="1" ht="15.75" customHeight="1">
      <c r="A92" s="37">
        <v>43670</v>
      </c>
      <c r="B92" s="48" t="s">
        <v>734</v>
      </c>
      <c r="C92" s="48" t="s">
        <v>10</v>
      </c>
      <c r="D92" s="48" t="s">
        <v>214</v>
      </c>
      <c r="E92" s="49">
        <v>10.75</v>
      </c>
      <c r="F92" s="49">
        <v>11.9</v>
      </c>
      <c r="G92" s="49">
        <v>13</v>
      </c>
      <c r="H92" s="40">
        <f t="shared" ref="H92" si="119">(F92-E92)*D92</f>
        <v>3450.0000000000009</v>
      </c>
      <c r="I92" s="41">
        <f t="shared" ref="I92" si="120">(G92-F92)*D92</f>
        <v>3299.9999999999991</v>
      </c>
      <c r="J92" s="40">
        <f t="shared" ref="J92" si="121">(H92+I92)</f>
        <v>6750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s="33" customFormat="1" ht="15.75" customHeight="1">
      <c r="A93" s="37">
        <v>43669</v>
      </c>
      <c r="B93" s="48" t="s">
        <v>722</v>
      </c>
      <c r="C93" s="48" t="s">
        <v>10</v>
      </c>
      <c r="D93" s="48" t="s">
        <v>59</v>
      </c>
      <c r="E93" s="49">
        <v>1</v>
      </c>
      <c r="F93" s="49">
        <v>1</v>
      </c>
      <c r="G93" s="49">
        <v>0</v>
      </c>
      <c r="H93" s="40">
        <f t="shared" ref="H93" si="122">(F93-E93)*D93</f>
        <v>0</v>
      </c>
      <c r="I93" s="40">
        <v>0</v>
      </c>
      <c r="J93" s="40">
        <f t="shared" ref="J93" si="123">(H93+I93)</f>
        <v>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s="33" customFormat="1" ht="15.75" customHeight="1">
      <c r="A94" s="37">
        <v>43669</v>
      </c>
      <c r="B94" s="48" t="s">
        <v>730</v>
      </c>
      <c r="C94" s="48" t="s">
        <v>10</v>
      </c>
      <c r="D94" s="48" t="s">
        <v>214</v>
      </c>
      <c r="E94" s="49">
        <v>2</v>
      </c>
      <c r="F94" s="49">
        <v>3.15</v>
      </c>
      <c r="G94" s="49">
        <v>4.4000000000000004</v>
      </c>
      <c r="H94" s="40">
        <f t="shared" ref="H94" si="124">(F94-E94)*D94</f>
        <v>3449.9999999999995</v>
      </c>
      <c r="I94" s="41">
        <f t="shared" ref="I94" si="125">(G94-F94)*D94</f>
        <v>3750.0000000000014</v>
      </c>
      <c r="J94" s="40">
        <f t="shared" ref="J94" si="126">(H94+I94)</f>
        <v>7200.0000000000009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s="33" customFormat="1" ht="15.75" customHeight="1">
      <c r="A95" s="37">
        <v>43668</v>
      </c>
      <c r="B95" s="48" t="s">
        <v>650</v>
      </c>
      <c r="C95" s="48" t="s">
        <v>10</v>
      </c>
      <c r="D95" s="48" t="s">
        <v>24</v>
      </c>
      <c r="E95" s="49">
        <v>4.5</v>
      </c>
      <c r="F95" s="39">
        <v>4.55</v>
      </c>
      <c r="G95" s="39">
        <v>0</v>
      </c>
      <c r="H95" s="40">
        <f t="shared" ref="H95" si="127">(F95-E95)*D95</f>
        <v>99.999999999999645</v>
      </c>
      <c r="I95" s="41">
        <v>0</v>
      </c>
      <c r="J95" s="40">
        <f t="shared" ref="J95" si="128">(H95+I95)</f>
        <v>99.999999999999645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s="33" customFormat="1" ht="15.75" customHeight="1">
      <c r="A96" s="37">
        <v>43668</v>
      </c>
      <c r="B96" s="48" t="s">
        <v>729</v>
      </c>
      <c r="C96" s="48" t="s">
        <v>10</v>
      </c>
      <c r="D96" s="48" t="s">
        <v>258</v>
      </c>
      <c r="E96" s="49">
        <v>20</v>
      </c>
      <c r="F96" s="49">
        <v>30.95</v>
      </c>
      <c r="G96" s="49">
        <v>0</v>
      </c>
      <c r="H96" s="40">
        <f t="shared" ref="H96" si="129">(F96-E96)*D96</f>
        <v>2737.5</v>
      </c>
      <c r="I96" s="40">
        <v>0</v>
      </c>
      <c r="J96" s="40">
        <f t="shared" ref="J96" si="130">(H96+I96)</f>
        <v>2737.5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s="33" customFormat="1" ht="15.75" customHeight="1">
      <c r="A97" s="37">
        <v>43665</v>
      </c>
      <c r="B97" s="48" t="s">
        <v>664</v>
      </c>
      <c r="C97" s="48" t="s">
        <v>10</v>
      </c>
      <c r="D97" s="48" t="s">
        <v>214</v>
      </c>
      <c r="E97" s="49">
        <v>2.2999999999999998</v>
      </c>
      <c r="F97" s="49">
        <v>3.3</v>
      </c>
      <c r="G97" s="49">
        <v>0</v>
      </c>
      <c r="H97" s="40">
        <f t="shared" ref="H97" si="131">(F97-E97)*D97</f>
        <v>3000</v>
      </c>
      <c r="I97" s="40">
        <v>0</v>
      </c>
      <c r="J97" s="40">
        <f t="shared" ref="J97" si="132">(H97+I97)</f>
        <v>3000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s="33" customFormat="1" ht="15.75" customHeight="1">
      <c r="A98" s="37">
        <v>43665</v>
      </c>
      <c r="B98" s="48" t="s">
        <v>728</v>
      </c>
      <c r="C98" s="48" t="s">
        <v>10</v>
      </c>
      <c r="D98" s="48" t="s">
        <v>25</v>
      </c>
      <c r="E98" s="49">
        <v>2</v>
      </c>
      <c r="F98" s="49">
        <v>1.65</v>
      </c>
      <c r="G98" s="49">
        <v>0</v>
      </c>
      <c r="H98" s="40">
        <f t="shared" ref="H98" si="133">(F98-E98)*D98</f>
        <v>-770.00000000000023</v>
      </c>
      <c r="I98" s="40">
        <v>0</v>
      </c>
      <c r="J98" s="42">
        <f t="shared" ref="J98" si="134">(H98+I98)</f>
        <v>-770.00000000000023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33" customFormat="1" ht="15.75" customHeight="1">
      <c r="A99" s="37">
        <v>43664</v>
      </c>
      <c r="B99" s="48" t="s">
        <v>724</v>
      </c>
      <c r="C99" s="48" t="s">
        <v>10</v>
      </c>
      <c r="D99" s="48" t="s">
        <v>214</v>
      </c>
      <c r="E99" s="49">
        <v>2.5</v>
      </c>
      <c r="F99" s="49">
        <v>2.65</v>
      </c>
      <c r="G99" s="49">
        <v>0</v>
      </c>
      <c r="H99" s="40">
        <f t="shared" ref="H99" si="135">(F99-E99)*D99</f>
        <v>449.99999999999972</v>
      </c>
      <c r="I99" s="40">
        <v>0</v>
      </c>
      <c r="J99" s="40">
        <f t="shared" ref="J99" si="136">(H99+I99)</f>
        <v>449.99999999999972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s="33" customFormat="1" ht="15.75" customHeight="1">
      <c r="A100" s="37">
        <v>43664</v>
      </c>
      <c r="B100" s="48" t="s">
        <v>723</v>
      </c>
      <c r="C100" s="48" t="s">
        <v>10</v>
      </c>
      <c r="D100" s="48" t="s">
        <v>54</v>
      </c>
      <c r="E100" s="49">
        <v>10</v>
      </c>
      <c r="F100" s="49">
        <v>16</v>
      </c>
      <c r="G100" s="49">
        <v>0</v>
      </c>
      <c r="H100" s="40">
        <f t="shared" ref="H100" si="137">(F100-E100)*D100</f>
        <v>3000</v>
      </c>
      <c r="I100" s="40">
        <v>0</v>
      </c>
      <c r="J100" s="40">
        <f t="shared" ref="J100" si="138">(H100+I100)</f>
        <v>3000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s="33" customFormat="1" ht="15.75" customHeight="1">
      <c r="A101" s="37">
        <v>43663</v>
      </c>
      <c r="B101" s="48" t="s">
        <v>722</v>
      </c>
      <c r="C101" s="48" t="s">
        <v>10</v>
      </c>
      <c r="D101" s="48" t="s">
        <v>59</v>
      </c>
      <c r="E101" s="49">
        <v>2.2999999999999998</v>
      </c>
      <c r="F101" s="49">
        <v>2.75</v>
      </c>
      <c r="G101" s="49">
        <v>0</v>
      </c>
      <c r="H101" s="40">
        <f t="shared" ref="H101" si="139">(F101-E101)*D101</f>
        <v>1575.0000000000007</v>
      </c>
      <c r="I101" s="40">
        <v>0</v>
      </c>
      <c r="J101" s="40">
        <f t="shared" ref="J101" si="140">(H101+I101)</f>
        <v>1575.0000000000007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s="33" customFormat="1" ht="15.75" customHeight="1">
      <c r="A102" s="37">
        <v>43663</v>
      </c>
      <c r="B102" s="48" t="s">
        <v>701</v>
      </c>
      <c r="C102" s="48" t="s">
        <v>10</v>
      </c>
      <c r="D102" s="48" t="s">
        <v>214</v>
      </c>
      <c r="E102" s="49">
        <v>3.5</v>
      </c>
      <c r="F102" s="49">
        <v>4.6500000000000004</v>
      </c>
      <c r="G102" s="49">
        <v>0</v>
      </c>
      <c r="H102" s="40">
        <f t="shared" ref="H102" si="141">(F102-E102)*D102</f>
        <v>3450.0000000000009</v>
      </c>
      <c r="I102" s="40">
        <v>0</v>
      </c>
      <c r="J102" s="40">
        <f t="shared" ref="J102" si="142">(H102+I102)</f>
        <v>3450.0000000000009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s="33" customFormat="1" ht="15.75" customHeight="1">
      <c r="A103" s="37">
        <v>43662</v>
      </c>
      <c r="B103" s="48" t="s">
        <v>159</v>
      </c>
      <c r="C103" s="48" t="s">
        <v>10</v>
      </c>
      <c r="D103" s="48" t="s">
        <v>34</v>
      </c>
      <c r="E103" s="49">
        <v>9</v>
      </c>
      <c r="F103" s="49">
        <v>10.5</v>
      </c>
      <c r="G103" s="49">
        <v>0</v>
      </c>
      <c r="H103" s="40">
        <f t="shared" ref="H103:H104" si="143">(F103-E103)*D103</f>
        <v>2700</v>
      </c>
      <c r="I103" s="40">
        <v>0</v>
      </c>
      <c r="J103" s="40">
        <f t="shared" ref="J103:J104" si="144">(H103+I103)</f>
        <v>2700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33" customFormat="1" ht="15.75" customHeight="1">
      <c r="A104" s="37">
        <v>43662</v>
      </c>
      <c r="B104" s="48" t="s">
        <v>720</v>
      </c>
      <c r="C104" s="48" t="s">
        <v>10</v>
      </c>
      <c r="D104" s="48" t="s">
        <v>25</v>
      </c>
      <c r="E104" s="49">
        <v>6.8</v>
      </c>
      <c r="F104" s="49">
        <v>8.4499999999999993</v>
      </c>
      <c r="G104" s="49">
        <v>10</v>
      </c>
      <c r="H104" s="40">
        <f t="shared" si="143"/>
        <v>3629.9999999999986</v>
      </c>
      <c r="I104" s="41">
        <f t="shared" ref="I104" si="145">(G104-F104)*D104</f>
        <v>3410.0000000000014</v>
      </c>
      <c r="J104" s="40">
        <f t="shared" si="144"/>
        <v>7040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s="33" customFormat="1" ht="15.75" customHeight="1">
      <c r="A105" s="37">
        <v>43661</v>
      </c>
      <c r="B105" s="48" t="s">
        <v>718</v>
      </c>
      <c r="C105" s="48" t="s">
        <v>10</v>
      </c>
      <c r="D105" s="48" t="s">
        <v>43</v>
      </c>
      <c r="E105" s="49">
        <v>3.5</v>
      </c>
      <c r="F105" s="49">
        <v>4.1500000000000004</v>
      </c>
      <c r="G105" s="49">
        <v>0</v>
      </c>
      <c r="H105" s="40">
        <f t="shared" ref="H105" si="146">(F105-E105)*D105</f>
        <v>2600.0000000000014</v>
      </c>
      <c r="I105" s="40">
        <v>0</v>
      </c>
      <c r="J105" s="40">
        <f t="shared" ref="J105" si="147">(H105+I105)</f>
        <v>2600.0000000000014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s="33" customFormat="1" ht="15.75" customHeight="1">
      <c r="A106" s="37">
        <v>43661</v>
      </c>
      <c r="B106" s="48" t="s">
        <v>717</v>
      </c>
      <c r="C106" s="48" t="s">
        <v>10</v>
      </c>
      <c r="D106" s="48" t="s">
        <v>226</v>
      </c>
      <c r="E106" s="49">
        <v>3.5</v>
      </c>
      <c r="F106" s="49">
        <v>2.5</v>
      </c>
      <c r="G106" s="49">
        <v>0</v>
      </c>
      <c r="H106" s="40">
        <f t="shared" ref="H106" si="148">(F106-E106)*D106</f>
        <v>-3200</v>
      </c>
      <c r="I106" s="40">
        <v>0</v>
      </c>
      <c r="J106" s="42">
        <f t="shared" ref="J106" si="149">(H106+I106)</f>
        <v>-3200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s="33" customFormat="1" ht="15.75" customHeight="1">
      <c r="A107" s="37">
        <v>43658</v>
      </c>
      <c r="B107" s="48" t="s">
        <v>683</v>
      </c>
      <c r="C107" s="48" t="s">
        <v>10</v>
      </c>
      <c r="D107" s="48" t="s">
        <v>214</v>
      </c>
      <c r="E107" s="49">
        <v>6.15</v>
      </c>
      <c r="F107" s="49">
        <v>7.1</v>
      </c>
      <c r="G107" s="49">
        <v>0</v>
      </c>
      <c r="H107" s="40">
        <f t="shared" ref="H107" si="150">(F107-E107)*D107</f>
        <v>2849.9999999999977</v>
      </c>
      <c r="I107" s="40">
        <v>0</v>
      </c>
      <c r="J107" s="40">
        <f t="shared" ref="J107" si="151">(H107+I107)</f>
        <v>2849.9999999999977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s="33" customFormat="1" ht="15.75" customHeight="1">
      <c r="A108" s="37">
        <v>43658</v>
      </c>
      <c r="B108" s="48" t="s">
        <v>715</v>
      </c>
      <c r="C108" s="48" t="s">
        <v>10</v>
      </c>
      <c r="D108" s="48" t="s">
        <v>716</v>
      </c>
      <c r="E108" s="49">
        <v>2.4</v>
      </c>
      <c r="F108" s="49">
        <v>1.8</v>
      </c>
      <c r="G108" s="49">
        <v>0</v>
      </c>
      <c r="H108" s="40">
        <v>-3200</v>
      </c>
      <c r="I108" s="40">
        <v>0</v>
      </c>
      <c r="J108" s="42">
        <f t="shared" ref="J108" si="152">(H108+I108)</f>
        <v>-3200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s="33" customFormat="1" ht="15.75" customHeight="1">
      <c r="A109" s="37">
        <v>43657</v>
      </c>
      <c r="B109" s="48" t="s">
        <v>712</v>
      </c>
      <c r="C109" s="48" t="s">
        <v>10</v>
      </c>
      <c r="D109" s="48" t="s">
        <v>23</v>
      </c>
      <c r="E109" s="49">
        <v>12.5</v>
      </c>
      <c r="F109" s="49">
        <v>14.6</v>
      </c>
      <c r="G109" s="49">
        <v>17.5</v>
      </c>
      <c r="H109" s="40">
        <f t="shared" ref="H109" si="153">(F109-E109)*D109</f>
        <v>2729.9999999999995</v>
      </c>
      <c r="I109" s="41">
        <f t="shared" ref="I109" si="154">(G109-F109)*D109</f>
        <v>3770.0000000000005</v>
      </c>
      <c r="J109" s="40">
        <f t="shared" ref="J109" si="155">(H109+I109)</f>
        <v>6500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s="33" customFormat="1" ht="15.75" customHeight="1">
      <c r="A110" s="37">
        <v>43657</v>
      </c>
      <c r="B110" s="48" t="s">
        <v>711</v>
      </c>
      <c r="C110" s="48" t="s">
        <v>10</v>
      </c>
      <c r="D110" s="48" t="s">
        <v>34</v>
      </c>
      <c r="E110" s="49">
        <v>7.5</v>
      </c>
      <c r="F110" s="49">
        <v>9</v>
      </c>
      <c r="G110" s="49">
        <v>0</v>
      </c>
      <c r="H110" s="40">
        <f t="shared" ref="H110" si="156">(F110-E110)*D110</f>
        <v>2700</v>
      </c>
      <c r="I110" s="40">
        <v>0</v>
      </c>
      <c r="J110" s="40">
        <f t="shared" ref="J110" si="157">(H110+I110)</f>
        <v>2700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s="33" customFormat="1" ht="15.75" customHeight="1">
      <c r="A111" s="37">
        <v>43656</v>
      </c>
      <c r="B111" s="48" t="s">
        <v>628</v>
      </c>
      <c r="C111" s="48" t="s">
        <v>10</v>
      </c>
      <c r="D111" s="48" t="s">
        <v>24</v>
      </c>
      <c r="E111" s="49">
        <v>9</v>
      </c>
      <c r="F111" s="49">
        <v>10.1</v>
      </c>
      <c r="G111" s="49">
        <v>0</v>
      </c>
      <c r="H111" s="40">
        <f t="shared" ref="H111" si="158">(F111-E111)*D111</f>
        <v>2199.9999999999991</v>
      </c>
      <c r="I111" s="40">
        <v>0</v>
      </c>
      <c r="J111" s="40">
        <f t="shared" ref="J111" si="159">(H111+I111)</f>
        <v>2199.9999999999991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s="33" customFormat="1" ht="15.75" customHeight="1">
      <c r="A112" s="37">
        <v>43656</v>
      </c>
      <c r="B112" s="48" t="s">
        <v>711</v>
      </c>
      <c r="C112" s="48" t="s">
        <v>10</v>
      </c>
      <c r="D112" s="48" t="s">
        <v>34</v>
      </c>
      <c r="E112" s="49">
        <v>6.5</v>
      </c>
      <c r="F112" s="49">
        <v>8.5</v>
      </c>
      <c r="G112" s="49">
        <v>10.5</v>
      </c>
      <c r="H112" s="40">
        <f t="shared" ref="H112" si="160">(F112-E112)*D112</f>
        <v>3600</v>
      </c>
      <c r="I112" s="41">
        <f t="shared" ref="I112" si="161">(G112-F112)*D112</f>
        <v>3600</v>
      </c>
      <c r="J112" s="40">
        <f t="shared" ref="J112" si="162">(H112+I112)</f>
        <v>7200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s="33" customFormat="1" ht="15.75" customHeight="1">
      <c r="A113" s="37">
        <v>43656</v>
      </c>
      <c r="B113" s="48" t="s">
        <v>710</v>
      </c>
      <c r="C113" s="48" t="s">
        <v>10</v>
      </c>
      <c r="D113" s="48" t="s">
        <v>110</v>
      </c>
      <c r="E113" s="49">
        <v>10</v>
      </c>
      <c r="F113" s="49">
        <v>7</v>
      </c>
      <c r="G113" s="49">
        <v>0</v>
      </c>
      <c r="H113" s="40">
        <f t="shared" ref="H113" si="163">(F113-E113)*D113</f>
        <v>-3300</v>
      </c>
      <c r="I113" s="40">
        <v>0</v>
      </c>
      <c r="J113" s="42">
        <f t="shared" ref="J113" si="164">(H113+I113)</f>
        <v>-3300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s="33" customFormat="1" ht="15.75" customHeight="1">
      <c r="A114" s="37">
        <v>43655</v>
      </c>
      <c r="B114" s="48" t="s">
        <v>706</v>
      </c>
      <c r="C114" s="48" t="s">
        <v>10</v>
      </c>
      <c r="D114" s="48" t="s">
        <v>429</v>
      </c>
      <c r="E114" s="49">
        <v>2.75</v>
      </c>
      <c r="F114" s="49">
        <v>2.65</v>
      </c>
      <c r="G114" s="49">
        <v>0</v>
      </c>
      <c r="H114" s="40">
        <f t="shared" ref="H114" si="165">(F114-E114)*D114</f>
        <v>-450.0000000000004</v>
      </c>
      <c r="I114" s="40">
        <v>0</v>
      </c>
      <c r="J114" s="42">
        <f t="shared" ref="J114" si="166">(H114+I114)</f>
        <v>-450.0000000000004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s="33" customFormat="1" ht="15.75" customHeight="1">
      <c r="A115" s="37">
        <v>43655</v>
      </c>
      <c r="B115" s="48" t="s">
        <v>705</v>
      </c>
      <c r="C115" s="48" t="s">
        <v>10</v>
      </c>
      <c r="D115" s="48" t="s">
        <v>115</v>
      </c>
      <c r="E115" s="49">
        <v>11.5</v>
      </c>
      <c r="F115" s="49">
        <v>8.5</v>
      </c>
      <c r="G115" s="49">
        <v>0</v>
      </c>
      <c r="H115" s="40">
        <f t="shared" ref="H115" si="167">(F115-E115)*D115</f>
        <v>-3600</v>
      </c>
      <c r="I115" s="40">
        <v>0</v>
      </c>
      <c r="J115" s="42">
        <f t="shared" ref="J115" si="168">(H115+I115)</f>
        <v>-3600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33" customFormat="1" ht="15.75" customHeight="1">
      <c r="A116" s="37">
        <v>43654</v>
      </c>
      <c r="B116" s="48" t="s">
        <v>703</v>
      </c>
      <c r="C116" s="48" t="s">
        <v>10</v>
      </c>
      <c r="D116" s="48" t="s">
        <v>34</v>
      </c>
      <c r="E116" s="49">
        <v>9</v>
      </c>
      <c r="F116" s="49">
        <v>11</v>
      </c>
      <c r="G116" s="49">
        <v>0</v>
      </c>
      <c r="H116" s="40">
        <f t="shared" ref="H116:H118" si="169">(F116-E116)*D116</f>
        <v>3600</v>
      </c>
      <c r="I116" s="40">
        <v>0</v>
      </c>
      <c r="J116" s="40">
        <f t="shared" ref="J116:J118" si="170">(H116+I116)</f>
        <v>3600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s="33" customFormat="1" ht="15.75" customHeight="1">
      <c r="A117" s="37">
        <v>43654</v>
      </c>
      <c r="B117" s="48" t="s">
        <v>702</v>
      </c>
      <c r="C117" s="48" t="s">
        <v>10</v>
      </c>
      <c r="D117" s="48" t="s">
        <v>43</v>
      </c>
      <c r="E117" s="49">
        <v>2</v>
      </c>
      <c r="F117" s="49">
        <v>2.8</v>
      </c>
      <c r="G117" s="49">
        <v>0</v>
      </c>
      <c r="H117" s="40">
        <f t="shared" si="169"/>
        <v>3199.9999999999991</v>
      </c>
      <c r="I117" s="40">
        <v>0</v>
      </c>
      <c r="J117" s="40">
        <f t="shared" si="170"/>
        <v>3199.9999999999991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s="33" customFormat="1" ht="15.75" customHeight="1">
      <c r="A118" s="37">
        <v>43654</v>
      </c>
      <c r="B118" s="48" t="s">
        <v>269</v>
      </c>
      <c r="C118" s="48" t="s">
        <v>10</v>
      </c>
      <c r="D118" s="48" t="s">
        <v>214</v>
      </c>
      <c r="E118" s="49">
        <v>5.5</v>
      </c>
      <c r="F118" s="49">
        <v>4.7</v>
      </c>
      <c r="G118" s="49">
        <v>0</v>
      </c>
      <c r="H118" s="40">
        <f t="shared" si="169"/>
        <v>-2399.9999999999995</v>
      </c>
      <c r="I118" s="40">
        <v>0</v>
      </c>
      <c r="J118" s="42">
        <f t="shared" si="170"/>
        <v>-2399.9999999999995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s="33" customFormat="1" ht="15.75" customHeight="1">
      <c r="A119" s="37">
        <v>43651</v>
      </c>
      <c r="B119" s="48" t="s">
        <v>701</v>
      </c>
      <c r="C119" s="48" t="s">
        <v>10</v>
      </c>
      <c r="D119" s="48" t="s">
        <v>214</v>
      </c>
      <c r="E119" s="49">
        <v>9.6999999999999993</v>
      </c>
      <c r="F119" s="49">
        <v>8.6999999999999993</v>
      </c>
      <c r="G119" s="49">
        <v>0</v>
      </c>
      <c r="H119" s="40">
        <f t="shared" ref="H119" si="171">(F119-E119)*D119</f>
        <v>-3000</v>
      </c>
      <c r="I119" s="40">
        <v>0</v>
      </c>
      <c r="J119" s="42">
        <f t="shared" ref="J119" si="172">(H119+I119)</f>
        <v>-3000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s="33" customFormat="1" ht="15.75" customHeight="1">
      <c r="A120" s="37">
        <v>43651</v>
      </c>
      <c r="B120" s="48" t="s">
        <v>700</v>
      </c>
      <c r="C120" s="48" t="s">
        <v>10</v>
      </c>
      <c r="D120" s="48" t="s">
        <v>54</v>
      </c>
      <c r="E120" s="49">
        <v>33</v>
      </c>
      <c r="F120" s="49">
        <v>26</v>
      </c>
      <c r="G120" s="49">
        <v>0</v>
      </c>
      <c r="H120" s="40">
        <f t="shared" ref="H120" si="173">(F120-E120)*D120</f>
        <v>-3500</v>
      </c>
      <c r="I120" s="40">
        <v>0</v>
      </c>
      <c r="J120" s="42">
        <f t="shared" ref="J120" si="174">(H120+I120)</f>
        <v>-3500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s="33" customFormat="1" ht="15.75" customHeight="1">
      <c r="A121" s="37">
        <v>43650</v>
      </c>
      <c r="B121" s="48" t="s">
        <v>170</v>
      </c>
      <c r="C121" s="48" t="s">
        <v>10</v>
      </c>
      <c r="D121" s="48" t="s">
        <v>226</v>
      </c>
      <c r="E121" s="49">
        <v>4.75</v>
      </c>
      <c r="F121" s="49">
        <v>4</v>
      </c>
      <c r="G121" s="49">
        <v>0</v>
      </c>
      <c r="H121" s="40">
        <f t="shared" ref="H121" si="175">(F121-E121)*D121</f>
        <v>-2400</v>
      </c>
      <c r="I121" s="40">
        <v>0</v>
      </c>
      <c r="J121" s="42">
        <f t="shared" ref="J121" si="176">(H121+I121)</f>
        <v>-2400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s="33" customFormat="1" ht="15.75" customHeight="1">
      <c r="A122" s="37">
        <v>43650</v>
      </c>
      <c r="B122" s="48" t="s">
        <v>697</v>
      </c>
      <c r="C122" s="48" t="s">
        <v>10</v>
      </c>
      <c r="D122" s="48" t="s">
        <v>282</v>
      </c>
      <c r="E122" s="49">
        <v>7.2</v>
      </c>
      <c r="F122" s="49">
        <v>8.35</v>
      </c>
      <c r="G122" s="49">
        <v>0</v>
      </c>
      <c r="H122" s="40">
        <f t="shared" ref="H122" si="177">(F122-E122)*D122</f>
        <v>3219.9999999999986</v>
      </c>
      <c r="I122" s="40">
        <v>0</v>
      </c>
      <c r="J122" s="40">
        <f t="shared" ref="J122" si="178">(H122+I122)</f>
        <v>3219.9999999999986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s="33" customFormat="1" ht="15.75" customHeight="1">
      <c r="A123" s="37">
        <v>43650</v>
      </c>
      <c r="B123" s="48" t="s">
        <v>259</v>
      </c>
      <c r="C123" s="48" t="s">
        <v>10</v>
      </c>
      <c r="D123" s="48" t="s">
        <v>54</v>
      </c>
      <c r="E123" s="49">
        <v>28</v>
      </c>
      <c r="F123" s="49">
        <v>26.5</v>
      </c>
      <c r="G123" s="49">
        <v>0</v>
      </c>
      <c r="H123" s="40">
        <f t="shared" ref="H123" si="179">(F123-E123)*D123</f>
        <v>-750</v>
      </c>
      <c r="I123" s="40">
        <v>0</v>
      </c>
      <c r="J123" s="42">
        <f t="shared" ref="J123" si="180">(H123+I123)</f>
        <v>-750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s="33" customFormat="1" ht="15.75" customHeight="1">
      <c r="A124" s="37">
        <v>43649</v>
      </c>
      <c r="B124" s="48" t="s">
        <v>425</v>
      </c>
      <c r="C124" s="48" t="s">
        <v>10</v>
      </c>
      <c r="D124" s="48" t="s">
        <v>24</v>
      </c>
      <c r="E124" s="49">
        <v>11</v>
      </c>
      <c r="F124" s="49">
        <v>12.7</v>
      </c>
      <c r="G124" s="49">
        <v>0</v>
      </c>
      <c r="H124" s="40">
        <f t="shared" ref="H124" si="181">(F124-E124)*D124</f>
        <v>3399.9999999999986</v>
      </c>
      <c r="I124" s="40">
        <v>0</v>
      </c>
      <c r="J124" s="40">
        <f t="shared" ref="J124" si="182">(H124+I124)</f>
        <v>3399.9999999999986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s="33" customFormat="1" ht="15.75" customHeight="1">
      <c r="A125" s="37">
        <v>43649</v>
      </c>
      <c r="B125" s="48" t="s">
        <v>695</v>
      </c>
      <c r="C125" s="48" t="s">
        <v>10</v>
      </c>
      <c r="D125" s="48" t="s">
        <v>43</v>
      </c>
      <c r="E125" s="49">
        <v>5</v>
      </c>
      <c r="F125" s="49">
        <v>5</v>
      </c>
      <c r="G125" s="49">
        <v>0</v>
      </c>
      <c r="H125" s="40">
        <f t="shared" ref="H125" si="183">(F125-E125)*D125</f>
        <v>0</v>
      </c>
      <c r="I125" s="40">
        <v>0</v>
      </c>
      <c r="J125" s="40">
        <f t="shared" ref="J125" si="184">(H125+I125)</f>
        <v>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s="33" customFormat="1" ht="15.75" customHeight="1">
      <c r="A126" s="37">
        <v>43648</v>
      </c>
      <c r="B126" s="48" t="s">
        <v>692</v>
      </c>
      <c r="C126" s="48" t="s">
        <v>10</v>
      </c>
      <c r="D126" s="48" t="s">
        <v>135</v>
      </c>
      <c r="E126" s="49">
        <v>3</v>
      </c>
      <c r="F126" s="49">
        <v>3.45</v>
      </c>
      <c r="G126" s="49">
        <v>0</v>
      </c>
      <c r="H126" s="40">
        <f t="shared" ref="H126:H127" si="185">(F126-E126)*D126</f>
        <v>3600.0000000000014</v>
      </c>
      <c r="I126" s="40">
        <v>0</v>
      </c>
      <c r="J126" s="40">
        <f t="shared" ref="J126:J127" si="186">(H126+I126)</f>
        <v>3600.0000000000014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s="33" customFormat="1" ht="15.75" customHeight="1">
      <c r="A127" s="37">
        <v>43648</v>
      </c>
      <c r="B127" s="48" t="s">
        <v>373</v>
      </c>
      <c r="C127" s="48" t="s">
        <v>10</v>
      </c>
      <c r="D127" s="48" t="s">
        <v>34</v>
      </c>
      <c r="E127" s="49">
        <v>15</v>
      </c>
      <c r="F127" s="49">
        <v>13.5</v>
      </c>
      <c r="G127" s="49">
        <v>0</v>
      </c>
      <c r="H127" s="40">
        <f t="shared" si="185"/>
        <v>-2700</v>
      </c>
      <c r="I127" s="40">
        <v>0</v>
      </c>
      <c r="J127" s="42">
        <f t="shared" si="186"/>
        <v>-2700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s="33" customFormat="1" ht="15.75" customHeight="1">
      <c r="A128" s="37">
        <v>43647</v>
      </c>
      <c r="B128" s="48" t="s">
        <v>680</v>
      </c>
      <c r="C128" s="48" t="s">
        <v>10</v>
      </c>
      <c r="D128" s="48" t="s">
        <v>544</v>
      </c>
      <c r="E128" s="49">
        <v>5.0999999999999996</v>
      </c>
      <c r="F128" s="49">
        <v>4.7</v>
      </c>
      <c r="G128" s="49">
        <v>0</v>
      </c>
      <c r="H128" s="40">
        <f t="shared" ref="H128:H129" si="187">(F128-E128)*D128</f>
        <v>-549.99999999999932</v>
      </c>
      <c r="I128" s="40">
        <v>0</v>
      </c>
      <c r="J128" s="42">
        <f t="shared" ref="J128:J129" si="188">(H128+I128)</f>
        <v>-549.99999999999932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s="33" customFormat="1" ht="15.75" customHeight="1">
      <c r="A129" s="37">
        <v>43647</v>
      </c>
      <c r="B129" s="48" t="s">
        <v>681</v>
      </c>
      <c r="C129" s="48" t="s">
        <v>10</v>
      </c>
      <c r="D129" s="48" t="s">
        <v>214</v>
      </c>
      <c r="E129" s="49">
        <v>8</v>
      </c>
      <c r="F129" s="49">
        <v>9</v>
      </c>
      <c r="G129" s="49">
        <v>10.1</v>
      </c>
      <c r="H129" s="40">
        <f t="shared" si="187"/>
        <v>3000</v>
      </c>
      <c r="I129" s="41">
        <f t="shared" ref="I129" si="189">(G129-F129)*D129</f>
        <v>3299.9999999999991</v>
      </c>
      <c r="J129" s="40">
        <f t="shared" si="188"/>
        <v>6299.9999999999991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s="33" customFormat="1" ht="15.75" customHeight="1">
      <c r="A130" s="37">
        <v>43647</v>
      </c>
      <c r="B130" s="48" t="s">
        <v>689</v>
      </c>
      <c r="C130" s="48" t="s">
        <v>10</v>
      </c>
      <c r="D130" s="48" t="s">
        <v>59</v>
      </c>
      <c r="E130" s="49">
        <v>12.75</v>
      </c>
      <c r="F130" s="49">
        <v>11.75</v>
      </c>
      <c r="G130" s="49">
        <v>0</v>
      </c>
      <c r="H130" s="40">
        <f t="shared" ref="H130" si="190">(F130-E130)*D130</f>
        <v>-3500</v>
      </c>
      <c r="I130" s="40">
        <v>0</v>
      </c>
      <c r="J130" s="42">
        <f t="shared" ref="J130" si="191">(H130+I130)</f>
        <v>-3500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s="33" customFormat="1" ht="15.75" customHeight="1">
      <c r="A131" s="87" t="s">
        <v>687</v>
      </c>
      <c r="B131" s="87"/>
      <c r="C131" s="87"/>
      <c r="D131" s="87" t="s">
        <v>248</v>
      </c>
      <c r="E131" s="87"/>
      <c r="F131" s="87"/>
      <c r="G131" s="87"/>
      <c r="H131" s="87"/>
      <c r="I131" s="87"/>
      <c r="J131" s="46">
        <f>SUM(J80:J130)</f>
        <v>69265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s="62" customFormat="1" ht="15.75" customHeight="1">
      <c r="A132" s="74"/>
      <c r="B132" s="75"/>
      <c r="C132" s="75"/>
      <c r="D132" s="75"/>
      <c r="E132" s="76"/>
      <c r="F132" s="76"/>
      <c r="G132" s="76"/>
      <c r="H132" s="79"/>
      <c r="I132" s="79"/>
      <c r="J132" s="80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</row>
    <row r="133" spans="1:31" s="33" customFormat="1" ht="15.75" customHeight="1">
      <c r="A133" s="37">
        <v>43644</v>
      </c>
      <c r="B133" s="48" t="s">
        <v>683</v>
      </c>
      <c r="C133" s="48" t="s">
        <v>10</v>
      </c>
      <c r="D133" s="48" t="s">
        <v>214</v>
      </c>
      <c r="E133" s="49">
        <v>10.45</v>
      </c>
      <c r="F133" s="49">
        <v>11.3</v>
      </c>
      <c r="G133" s="49">
        <v>0</v>
      </c>
      <c r="H133" s="40">
        <f t="shared" ref="H133" si="192">(F133-E133)*D133</f>
        <v>2550.0000000000041</v>
      </c>
      <c r="I133" s="40">
        <v>0</v>
      </c>
      <c r="J133" s="40">
        <f t="shared" ref="J133" si="193">(H133+I133)</f>
        <v>2550.0000000000041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s="33" customFormat="1" ht="15.75" customHeight="1">
      <c r="A134" s="37">
        <v>43644</v>
      </c>
      <c r="B134" s="48" t="s">
        <v>684</v>
      </c>
      <c r="C134" s="48" t="s">
        <v>10</v>
      </c>
      <c r="D134" s="48" t="s">
        <v>34</v>
      </c>
      <c r="E134" s="49">
        <v>12.8</v>
      </c>
      <c r="F134" s="49">
        <v>11.7</v>
      </c>
      <c r="G134" s="49">
        <v>0</v>
      </c>
      <c r="H134" s="40">
        <f t="shared" ref="H134" si="194">(F134-E134)*D134</f>
        <v>-1980.0000000000025</v>
      </c>
      <c r="I134" s="40">
        <v>0</v>
      </c>
      <c r="J134" s="42">
        <f t="shared" ref="J134" si="195">(H134+I134)</f>
        <v>-1980.0000000000025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s="33" customFormat="1" ht="15.75" customHeight="1">
      <c r="A135" s="37">
        <v>43643</v>
      </c>
      <c r="B135" s="48" t="s">
        <v>681</v>
      </c>
      <c r="C135" s="48" t="s">
        <v>10</v>
      </c>
      <c r="D135" s="48" t="s">
        <v>24</v>
      </c>
      <c r="E135" s="49">
        <v>0.65</v>
      </c>
      <c r="F135" s="49">
        <v>1.5</v>
      </c>
      <c r="G135" s="49">
        <v>2.25</v>
      </c>
      <c r="H135" s="40">
        <f t="shared" ref="H135:H136" si="196">(F135-E135)*D135</f>
        <v>1700</v>
      </c>
      <c r="I135" s="41">
        <f t="shared" ref="I135" si="197">(G135-F135)*D135</f>
        <v>1500</v>
      </c>
      <c r="J135" s="40">
        <f t="shared" ref="J135:J136" si="198">(H135+I135)</f>
        <v>3200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s="33" customFormat="1" ht="15.75" customHeight="1">
      <c r="A136" s="37">
        <v>43643</v>
      </c>
      <c r="B136" s="48" t="s">
        <v>680</v>
      </c>
      <c r="C136" s="48" t="s">
        <v>10</v>
      </c>
      <c r="D136" s="48" t="s">
        <v>544</v>
      </c>
      <c r="E136" s="49">
        <v>2.5</v>
      </c>
      <c r="F136" s="49">
        <v>4</v>
      </c>
      <c r="G136" s="49">
        <v>0</v>
      </c>
      <c r="H136" s="40">
        <f t="shared" si="196"/>
        <v>2062.5</v>
      </c>
      <c r="I136" s="40">
        <v>0</v>
      </c>
      <c r="J136" s="40">
        <f t="shared" si="198"/>
        <v>2062.5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s="33" customFormat="1" ht="15.75" customHeight="1">
      <c r="A137" s="37">
        <v>43642</v>
      </c>
      <c r="B137" s="48" t="s">
        <v>679</v>
      </c>
      <c r="C137" s="48" t="s">
        <v>10</v>
      </c>
      <c r="D137" s="48" t="s">
        <v>39</v>
      </c>
      <c r="E137" s="49">
        <v>2</v>
      </c>
      <c r="F137" s="49">
        <v>4.6500000000000004</v>
      </c>
      <c r="G137" s="49">
        <v>0</v>
      </c>
      <c r="H137" s="40">
        <f t="shared" ref="H137:H139" si="199">(F137-E137)*D137</f>
        <v>3975.0000000000005</v>
      </c>
      <c r="I137" s="40">
        <v>0</v>
      </c>
      <c r="J137" s="40">
        <f t="shared" ref="J137:J139" si="200">(H137+I137)</f>
        <v>3975.0000000000005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s="33" customFormat="1" ht="15.75" customHeight="1">
      <c r="A138" s="37">
        <v>43642</v>
      </c>
      <c r="B138" s="48" t="s">
        <v>238</v>
      </c>
      <c r="C138" s="48" t="s">
        <v>10</v>
      </c>
      <c r="D138" s="48" t="s">
        <v>59</v>
      </c>
      <c r="E138" s="49">
        <v>1.25</v>
      </c>
      <c r="F138" s="49">
        <v>2.4</v>
      </c>
      <c r="G138" s="49">
        <v>3.25</v>
      </c>
      <c r="H138" s="40">
        <f t="shared" si="199"/>
        <v>4024.9999999999995</v>
      </c>
      <c r="I138" s="41">
        <f t="shared" ref="I138:I139" si="201">(G138-F138)*D138</f>
        <v>2975.0000000000005</v>
      </c>
      <c r="J138" s="40">
        <f t="shared" si="200"/>
        <v>7000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s="33" customFormat="1" ht="15.75" customHeight="1">
      <c r="A139" s="37">
        <v>43642</v>
      </c>
      <c r="B139" s="48" t="s">
        <v>678</v>
      </c>
      <c r="C139" s="48" t="s">
        <v>10</v>
      </c>
      <c r="D139" s="48" t="s">
        <v>121</v>
      </c>
      <c r="E139" s="49">
        <v>3.7</v>
      </c>
      <c r="F139" s="49">
        <v>5</v>
      </c>
      <c r="G139" s="49">
        <v>6</v>
      </c>
      <c r="H139" s="40">
        <f t="shared" si="199"/>
        <v>3249.9999999999995</v>
      </c>
      <c r="I139" s="41">
        <f t="shared" si="201"/>
        <v>2500</v>
      </c>
      <c r="J139" s="40">
        <f t="shared" si="200"/>
        <v>5750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s="33" customFormat="1" ht="15.75" customHeight="1">
      <c r="A140" s="37">
        <v>43641</v>
      </c>
      <c r="B140" s="48" t="s">
        <v>677</v>
      </c>
      <c r="C140" s="48" t="s">
        <v>10</v>
      </c>
      <c r="D140" s="48" t="s">
        <v>214</v>
      </c>
      <c r="E140" s="49">
        <v>1.5</v>
      </c>
      <c r="F140" s="49">
        <v>1.5</v>
      </c>
      <c r="G140" s="49">
        <v>0</v>
      </c>
      <c r="H140" s="40">
        <f t="shared" ref="H140" si="202">(F140-E140)*D140</f>
        <v>0</v>
      </c>
      <c r="I140" s="40">
        <v>0</v>
      </c>
      <c r="J140" s="40">
        <f t="shared" ref="J140" si="203">(H140+I140)</f>
        <v>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s="33" customFormat="1" ht="15.75" customHeight="1">
      <c r="A141" s="37">
        <v>43641</v>
      </c>
      <c r="B141" s="48" t="s">
        <v>676</v>
      </c>
      <c r="C141" s="48" t="s">
        <v>10</v>
      </c>
      <c r="D141" s="48" t="s">
        <v>40</v>
      </c>
      <c r="E141" s="49">
        <v>6</v>
      </c>
      <c r="F141" s="49">
        <v>6.25</v>
      </c>
      <c r="G141" s="49">
        <v>0</v>
      </c>
      <c r="H141" s="40">
        <f t="shared" ref="H141" si="204">(F141-E141)*D141</f>
        <v>250</v>
      </c>
      <c r="I141" s="40">
        <v>0</v>
      </c>
      <c r="J141" s="40">
        <f t="shared" ref="J141" si="205">(H141+I141)</f>
        <v>250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s="33" customFormat="1" ht="15.75" customHeight="1">
      <c r="A142" s="37">
        <v>43640</v>
      </c>
      <c r="B142" s="48" t="s">
        <v>675</v>
      </c>
      <c r="C142" s="48" t="s">
        <v>10</v>
      </c>
      <c r="D142" s="48" t="s">
        <v>32</v>
      </c>
      <c r="E142" s="49">
        <v>6.2</v>
      </c>
      <c r="F142" s="49">
        <v>8.75</v>
      </c>
      <c r="G142" s="49">
        <v>11.2</v>
      </c>
      <c r="H142" s="40">
        <f t="shared" ref="H142" si="206">(F142-E142)*D142</f>
        <v>2705.5499999999997</v>
      </c>
      <c r="I142" s="41">
        <f t="shared" ref="I142" si="207">(G142-F142)*D142</f>
        <v>2599.4499999999994</v>
      </c>
      <c r="J142" s="40">
        <f t="shared" ref="J142" si="208">(H142+I142)</f>
        <v>5304.9999999999991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s="33" customFormat="1" ht="15.75" customHeight="1">
      <c r="A143" s="37">
        <v>43640</v>
      </c>
      <c r="B143" s="48" t="s">
        <v>371</v>
      </c>
      <c r="C143" s="48" t="s">
        <v>10</v>
      </c>
      <c r="D143" s="48" t="s">
        <v>137</v>
      </c>
      <c r="E143" s="49">
        <v>2.5</v>
      </c>
      <c r="F143" s="49">
        <v>3.5</v>
      </c>
      <c r="G143" s="49">
        <v>0</v>
      </c>
      <c r="H143" s="40">
        <f t="shared" ref="H143" si="209">(F143-E143)*D143</f>
        <v>2300</v>
      </c>
      <c r="I143" s="40">
        <v>0</v>
      </c>
      <c r="J143" s="40">
        <f t="shared" ref="J143" si="210">(H143+I143)</f>
        <v>2300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s="33" customFormat="1" ht="15.75" customHeight="1">
      <c r="A144" s="37">
        <v>43640</v>
      </c>
      <c r="B144" s="48" t="s">
        <v>674</v>
      </c>
      <c r="C144" s="48" t="s">
        <v>10</v>
      </c>
      <c r="D144" s="48" t="s">
        <v>214</v>
      </c>
      <c r="E144" s="49">
        <v>4</v>
      </c>
      <c r="F144" s="49">
        <v>2.75</v>
      </c>
      <c r="G144" s="49">
        <v>0</v>
      </c>
      <c r="H144" s="40">
        <f t="shared" ref="H144" si="211">(F144-E144)*D144</f>
        <v>-3750</v>
      </c>
      <c r="I144" s="40">
        <v>0</v>
      </c>
      <c r="J144" s="42">
        <f t="shared" ref="J144" si="212">(H144+I144)</f>
        <v>-3750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s="33" customFormat="1" ht="15.75" customHeight="1">
      <c r="A145" s="37">
        <v>43637</v>
      </c>
      <c r="B145" s="48" t="s">
        <v>673</v>
      </c>
      <c r="C145" s="48" t="s">
        <v>10</v>
      </c>
      <c r="D145" s="48" t="s">
        <v>22</v>
      </c>
      <c r="E145" s="49">
        <v>2.25</v>
      </c>
      <c r="F145" s="49">
        <v>1.35</v>
      </c>
      <c r="G145" s="49">
        <v>0</v>
      </c>
      <c r="H145" s="40">
        <f t="shared" ref="H145" si="213">(F145-E145)*D145</f>
        <v>-2339.9999999999995</v>
      </c>
      <c r="I145" s="40">
        <v>0</v>
      </c>
      <c r="J145" s="42">
        <f t="shared" ref="J145" si="214">(H145+I145)</f>
        <v>-2339.9999999999995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s="33" customFormat="1" ht="15.75" customHeight="1">
      <c r="A146" s="37">
        <v>43637</v>
      </c>
      <c r="B146" s="48" t="s">
        <v>672</v>
      </c>
      <c r="C146" s="48" t="s">
        <v>10</v>
      </c>
      <c r="D146" s="48" t="s">
        <v>544</v>
      </c>
      <c r="E146" s="49">
        <v>5</v>
      </c>
      <c r="F146" s="49">
        <v>2.85</v>
      </c>
      <c r="G146" s="49">
        <v>0</v>
      </c>
      <c r="H146" s="40">
        <f t="shared" ref="H146" si="215">(F146-E146)*D146</f>
        <v>-2956.25</v>
      </c>
      <c r="I146" s="40">
        <v>0</v>
      </c>
      <c r="J146" s="42">
        <f t="shared" ref="J146" si="216">(H146+I146)</f>
        <v>-2956.25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s="33" customFormat="1" ht="15.75" customHeight="1">
      <c r="A147" s="37">
        <v>43636</v>
      </c>
      <c r="B147" s="48" t="s">
        <v>670</v>
      </c>
      <c r="C147" s="48" t="s">
        <v>10</v>
      </c>
      <c r="D147" s="48" t="s">
        <v>214</v>
      </c>
      <c r="E147" s="49">
        <v>2.25</v>
      </c>
      <c r="F147" s="49">
        <v>2.95</v>
      </c>
      <c r="G147" s="49">
        <v>0</v>
      </c>
      <c r="H147" s="40">
        <f t="shared" ref="H147" si="217">(F147-E147)*D147</f>
        <v>2100.0000000000005</v>
      </c>
      <c r="I147" s="40">
        <v>0</v>
      </c>
      <c r="J147" s="40">
        <f t="shared" ref="J147" si="218">(H147+I147)</f>
        <v>2100.0000000000005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s="33" customFormat="1" ht="15.75" customHeight="1">
      <c r="A148" s="37">
        <v>43636</v>
      </c>
      <c r="B148" s="48" t="s">
        <v>669</v>
      </c>
      <c r="C148" s="48" t="s">
        <v>10</v>
      </c>
      <c r="D148" s="48" t="s">
        <v>34</v>
      </c>
      <c r="E148" s="49">
        <v>8.5</v>
      </c>
      <c r="F148" s="49">
        <v>6.2</v>
      </c>
      <c r="G148" s="49">
        <v>0</v>
      </c>
      <c r="H148" s="40">
        <f t="shared" ref="H148" si="219">(F148-E148)*D148</f>
        <v>-4140</v>
      </c>
      <c r="I148" s="40">
        <v>0</v>
      </c>
      <c r="J148" s="42">
        <f t="shared" ref="J148" si="220">(H148+I148)</f>
        <v>-4140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s="33" customFormat="1" ht="15.75" customHeight="1">
      <c r="A149" s="37">
        <v>43635</v>
      </c>
      <c r="B149" s="48" t="s">
        <v>667</v>
      </c>
      <c r="C149" s="48" t="s">
        <v>10</v>
      </c>
      <c r="D149" s="48" t="s">
        <v>64</v>
      </c>
      <c r="E149" s="49">
        <v>17</v>
      </c>
      <c r="F149" s="49">
        <v>19</v>
      </c>
      <c r="G149" s="49">
        <v>0</v>
      </c>
      <c r="H149" s="40">
        <f t="shared" ref="H149" si="221">(F149-E149)*D149</f>
        <v>1200</v>
      </c>
      <c r="I149" s="40">
        <v>0</v>
      </c>
      <c r="J149" s="40">
        <f t="shared" ref="J149" si="222">(H149+I149)</f>
        <v>1200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33" customFormat="1" ht="15.75" customHeight="1">
      <c r="A150" s="37">
        <v>43635</v>
      </c>
      <c r="B150" s="48" t="s">
        <v>666</v>
      </c>
      <c r="C150" s="48" t="s">
        <v>10</v>
      </c>
      <c r="D150" s="48" t="s">
        <v>115</v>
      </c>
      <c r="E150" s="49">
        <v>10.5</v>
      </c>
      <c r="F150" s="49">
        <v>7.5</v>
      </c>
      <c r="G150" s="49">
        <v>0</v>
      </c>
      <c r="H150" s="40">
        <f t="shared" ref="H150" si="223">(F150-E150)*D150</f>
        <v>-3600</v>
      </c>
      <c r="I150" s="40">
        <v>0</v>
      </c>
      <c r="J150" s="42">
        <f t="shared" ref="J150" si="224">(H150+I150)</f>
        <v>-3600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33" customFormat="1" ht="15.75" customHeight="1">
      <c r="A151" s="37">
        <v>43635</v>
      </c>
      <c r="B151" s="48" t="s">
        <v>665</v>
      </c>
      <c r="C151" s="48" t="s">
        <v>10</v>
      </c>
      <c r="D151" s="48" t="s">
        <v>23</v>
      </c>
      <c r="E151" s="49">
        <v>7</v>
      </c>
      <c r="F151" s="49">
        <v>4.5</v>
      </c>
      <c r="G151" s="49">
        <v>0</v>
      </c>
      <c r="H151" s="40">
        <f t="shared" ref="H151" si="225">(F151-E151)*D151</f>
        <v>-3250</v>
      </c>
      <c r="I151" s="40">
        <v>0</v>
      </c>
      <c r="J151" s="42">
        <f t="shared" ref="J151" si="226">(H151+I151)</f>
        <v>-3250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33" customFormat="1" ht="15.75" customHeight="1">
      <c r="A152" s="37">
        <v>43634</v>
      </c>
      <c r="B152" s="48" t="s">
        <v>664</v>
      </c>
      <c r="C152" s="48" t="s">
        <v>10</v>
      </c>
      <c r="D152" s="48" t="s">
        <v>24</v>
      </c>
      <c r="E152" s="49">
        <v>2.5</v>
      </c>
      <c r="F152" s="49">
        <v>3.1</v>
      </c>
      <c r="G152" s="49">
        <v>0</v>
      </c>
      <c r="H152" s="40">
        <f t="shared" ref="H152:H153" si="227">(F152-E152)*D152</f>
        <v>1200.0000000000002</v>
      </c>
      <c r="I152" s="40">
        <v>0</v>
      </c>
      <c r="J152" s="40">
        <f t="shared" ref="J152:J153" si="228">(H152+I152)</f>
        <v>1200.0000000000002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33" customFormat="1" ht="15.75" customHeight="1">
      <c r="A153" s="37">
        <v>43634</v>
      </c>
      <c r="B153" s="48" t="s">
        <v>663</v>
      </c>
      <c r="C153" s="48" t="s">
        <v>10</v>
      </c>
      <c r="D153" s="48" t="s">
        <v>160</v>
      </c>
      <c r="E153" s="49">
        <v>3.75</v>
      </c>
      <c r="F153" s="49">
        <v>2.5</v>
      </c>
      <c r="G153" s="49">
        <v>0</v>
      </c>
      <c r="H153" s="40">
        <f t="shared" si="227"/>
        <v>-3562.5</v>
      </c>
      <c r="I153" s="40">
        <v>0</v>
      </c>
      <c r="J153" s="42">
        <f t="shared" si="228"/>
        <v>-3562.5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s="33" customFormat="1" ht="15.75" customHeight="1">
      <c r="A154" s="37">
        <v>43633</v>
      </c>
      <c r="B154" s="48" t="s">
        <v>661</v>
      </c>
      <c r="C154" s="48" t="s">
        <v>10</v>
      </c>
      <c r="D154" s="48" t="s">
        <v>34</v>
      </c>
      <c r="E154" s="49">
        <v>8</v>
      </c>
      <c r="F154" s="49">
        <v>8</v>
      </c>
      <c r="G154" s="49">
        <v>0</v>
      </c>
      <c r="H154" s="40">
        <f t="shared" ref="H154" si="229">(F154-E154)*D154</f>
        <v>0</v>
      </c>
      <c r="I154" s="40">
        <v>0</v>
      </c>
      <c r="J154" s="40">
        <f t="shared" ref="J154" si="230">(H154+I154)</f>
        <v>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33" customFormat="1" ht="15.75" customHeight="1">
      <c r="A155" s="37">
        <v>43633</v>
      </c>
      <c r="B155" s="48" t="s">
        <v>660</v>
      </c>
      <c r="C155" s="48" t="s">
        <v>10</v>
      </c>
      <c r="D155" s="48" t="s">
        <v>54</v>
      </c>
      <c r="E155" s="49">
        <v>30</v>
      </c>
      <c r="F155" s="49">
        <v>23</v>
      </c>
      <c r="G155" s="49">
        <v>0</v>
      </c>
      <c r="H155" s="40">
        <f t="shared" ref="H155" si="231">(F155-E155)*D155</f>
        <v>-3500</v>
      </c>
      <c r="I155" s="40">
        <v>0</v>
      </c>
      <c r="J155" s="42">
        <f t="shared" ref="J155" si="232">(H155+I155)</f>
        <v>-3500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33" customFormat="1" ht="15.75" customHeight="1">
      <c r="A156" s="37">
        <v>43630</v>
      </c>
      <c r="B156" s="48" t="s">
        <v>657</v>
      </c>
      <c r="C156" s="48" t="s">
        <v>10</v>
      </c>
      <c r="D156" s="48" t="s">
        <v>214</v>
      </c>
      <c r="E156" s="49">
        <v>4.5</v>
      </c>
      <c r="F156" s="49">
        <v>5.25</v>
      </c>
      <c r="G156" s="49">
        <v>0</v>
      </c>
      <c r="H156" s="40">
        <f t="shared" ref="H156:H158" si="233">(F156-E156)*D156</f>
        <v>2250</v>
      </c>
      <c r="I156" s="40">
        <v>0</v>
      </c>
      <c r="J156" s="40">
        <f t="shared" ref="J156:J158" si="234">(H156+I156)</f>
        <v>2250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33" customFormat="1" ht="15.75" customHeight="1">
      <c r="A157" s="37">
        <v>43630</v>
      </c>
      <c r="B157" s="48" t="s">
        <v>656</v>
      </c>
      <c r="C157" s="48" t="s">
        <v>10</v>
      </c>
      <c r="D157" s="48" t="s">
        <v>226</v>
      </c>
      <c r="E157" s="49">
        <v>3</v>
      </c>
      <c r="F157" s="49">
        <v>2</v>
      </c>
      <c r="G157" s="49">
        <v>0</v>
      </c>
      <c r="H157" s="40">
        <f t="shared" si="233"/>
        <v>-3200</v>
      </c>
      <c r="I157" s="40">
        <v>0</v>
      </c>
      <c r="J157" s="42">
        <f t="shared" si="234"/>
        <v>-3200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33" customFormat="1" ht="15.75" customHeight="1">
      <c r="A158" s="37">
        <v>43630</v>
      </c>
      <c r="B158" s="48" t="s">
        <v>655</v>
      </c>
      <c r="C158" s="48" t="s">
        <v>10</v>
      </c>
      <c r="D158" s="48" t="s">
        <v>115</v>
      </c>
      <c r="E158" s="49">
        <v>15</v>
      </c>
      <c r="F158" s="49">
        <v>17.5</v>
      </c>
      <c r="G158" s="49">
        <v>21</v>
      </c>
      <c r="H158" s="40">
        <f t="shared" si="233"/>
        <v>3000</v>
      </c>
      <c r="I158" s="41">
        <f t="shared" ref="I158" si="235">(G158-F158)*D158</f>
        <v>4200</v>
      </c>
      <c r="J158" s="40">
        <f t="shared" si="234"/>
        <v>7200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33" customFormat="1" ht="15.75" customHeight="1">
      <c r="A159" s="37">
        <v>43629</v>
      </c>
      <c r="B159" s="48" t="s">
        <v>650</v>
      </c>
      <c r="C159" s="48" t="s">
        <v>10</v>
      </c>
      <c r="D159" s="48" t="s">
        <v>24</v>
      </c>
      <c r="E159" s="49">
        <v>6.75</v>
      </c>
      <c r="F159" s="49">
        <v>8.25</v>
      </c>
      <c r="G159" s="49">
        <v>10.75</v>
      </c>
      <c r="H159" s="40">
        <f t="shared" ref="H159:H161" si="236">(F159-E159)*D159</f>
        <v>3000</v>
      </c>
      <c r="I159" s="41">
        <f t="shared" ref="I159:I160" si="237">(G159-F159)*D159</f>
        <v>5000</v>
      </c>
      <c r="J159" s="40">
        <f t="shared" ref="J159:J161" si="238">(H159+I159)</f>
        <v>8000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33" customFormat="1" ht="15.75" customHeight="1">
      <c r="A160" s="37">
        <v>43629</v>
      </c>
      <c r="B160" s="48" t="s">
        <v>649</v>
      </c>
      <c r="C160" s="48" t="s">
        <v>10</v>
      </c>
      <c r="D160" s="48" t="s">
        <v>52</v>
      </c>
      <c r="E160" s="49">
        <v>6.5</v>
      </c>
      <c r="F160" s="49">
        <v>8</v>
      </c>
      <c r="G160" s="49">
        <v>10.5</v>
      </c>
      <c r="H160" s="40">
        <f t="shared" si="236"/>
        <v>2625</v>
      </c>
      <c r="I160" s="41">
        <f t="shared" si="237"/>
        <v>4375</v>
      </c>
      <c r="J160" s="40">
        <f t="shared" si="238"/>
        <v>7000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33" customFormat="1" ht="15.75" customHeight="1">
      <c r="A161" s="37">
        <v>43629</v>
      </c>
      <c r="B161" s="48" t="s">
        <v>648</v>
      </c>
      <c r="C161" s="48" t="s">
        <v>10</v>
      </c>
      <c r="D161" s="48" t="s">
        <v>39</v>
      </c>
      <c r="E161" s="49">
        <v>12.5</v>
      </c>
      <c r="F161" s="49">
        <v>14.5</v>
      </c>
      <c r="G161" s="49">
        <v>0</v>
      </c>
      <c r="H161" s="40">
        <f t="shared" si="236"/>
        <v>3000</v>
      </c>
      <c r="I161" s="40">
        <v>0</v>
      </c>
      <c r="J161" s="40">
        <f t="shared" si="238"/>
        <v>3000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33" customFormat="1" ht="15.75" customHeight="1">
      <c r="A162" s="37">
        <v>43628</v>
      </c>
      <c r="B162" s="48" t="s">
        <v>644</v>
      </c>
      <c r="C162" s="48" t="s">
        <v>10</v>
      </c>
      <c r="D162" s="48" t="s">
        <v>160</v>
      </c>
      <c r="E162" s="49">
        <v>3.5</v>
      </c>
      <c r="F162" s="49">
        <v>3.5</v>
      </c>
      <c r="G162" s="49">
        <v>0</v>
      </c>
      <c r="H162" s="40">
        <f t="shared" ref="H162" si="239">(F162-E162)*D162</f>
        <v>0</v>
      </c>
      <c r="I162" s="40">
        <v>0</v>
      </c>
      <c r="J162" s="40">
        <f t="shared" ref="J162" si="240">(H162+I162)</f>
        <v>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33" customFormat="1" ht="15.75" customHeight="1">
      <c r="A163" s="37">
        <v>43628</v>
      </c>
      <c r="B163" s="48" t="s">
        <v>643</v>
      </c>
      <c r="C163" s="48" t="s">
        <v>10</v>
      </c>
      <c r="D163" s="48" t="s">
        <v>198</v>
      </c>
      <c r="E163" s="49">
        <v>24</v>
      </c>
      <c r="F163" s="49">
        <v>29</v>
      </c>
      <c r="G163" s="49">
        <v>0</v>
      </c>
      <c r="H163" s="40">
        <f t="shared" ref="H163" si="241">(F163-E163)*D163</f>
        <v>2750</v>
      </c>
      <c r="I163" s="40">
        <v>0</v>
      </c>
      <c r="J163" s="40">
        <f t="shared" ref="J163" si="242">(H163+I163)</f>
        <v>2750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s="33" customFormat="1" ht="15.75" customHeight="1">
      <c r="A164" s="37">
        <v>43628</v>
      </c>
      <c r="B164" s="48" t="s">
        <v>632</v>
      </c>
      <c r="C164" s="48" t="s">
        <v>10</v>
      </c>
      <c r="D164" s="48" t="s">
        <v>110</v>
      </c>
      <c r="E164" s="49">
        <v>8.5</v>
      </c>
      <c r="F164" s="49">
        <v>5.5</v>
      </c>
      <c r="G164" s="49">
        <v>0</v>
      </c>
      <c r="H164" s="40">
        <f t="shared" ref="H164" si="243">(F164-E164)*D164</f>
        <v>-3300</v>
      </c>
      <c r="I164" s="40">
        <v>0</v>
      </c>
      <c r="J164" s="42">
        <f t="shared" ref="J164" si="244">(H164+I164)</f>
        <v>-3300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s="33" customFormat="1" ht="15.75" customHeight="1">
      <c r="A165" s="37">
        <v>43627</v>
      </c>
      <c r="B165" s="48" t="s">
        <v>641</v>
      </c>
      <c r="C165" s="48" t="s">
        <v>10</v>
      </c>
      <c r="D165" s="48" t="s">
        <v>544</v>
      </c>
      <c r="E165" s="49">
        <v>9</v>
      </c>
      <c r="F165" s="49">
        <v>10.7</v>
      </c>
      <c r="G165" s="49">
        <v>0</v>
      </c>
      <c r="H165" s="40">
        <f t="shared" ref="H165" si="245">(F165-E165)*D165</f>
        <v>2337.4999999999991</v>
      </c>
      <c r="I165" s="40">
        <v>0</v>
      </c>
      <c r="J165" s="40">
        <f t="shared" ref="J165" si="246">(H165+I165)</f>
        <v>2337.4999999999991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s="33" customFormat="1" ht="15.75" customHeight="1">
      <c r="A166" s="37">
        <v>43627</v>
      </c>
      <c r="B166" s="48" t="s">
        <v>640</v>
      </c>
      <c r="C166" s="48" t="s">
        <v>10</v>
      </c>
      <c r="D166" s="48" t="s">
        <v>43</v>
      </c>
      <c r="E166" s="49">
        <v>4.5</v>
      </c>
      <c r="F166" s="49">
        <v>5.3</v>
      </c>
      <c r="G166" s="49">
        <v>0</v>
      </c>
      <c r="H166" s="40">
        <f t="shared" ref="H166" si="247">(F166-E166)*D166</f>
        <v>3199.9999999999991</v>
      </c>
      <c r="I166" s="40">
        <v>0</v>
      </c>
      <c r="J166" s="40">
        <f t="shared" ref="J166" si="248">(H166+I166)</f>
        <v>3199.9999999999991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s="33" customFormat="1" ht="15.75" customHeight="1">
      <c r="A167" s="37">
        <v>43627</v>
      </c>
      <c r="B167" s="48" t="s">
        <v>639</v>
      </c>
      <c r="C167" s="48" t="s">
        <v>10</v>
      </c>
      <c r="D167" s="48" t="s">
        <v>52</v>
      </c>
      <c r="E167" s="49">
        <v>8</v>
      </c>
      <c r="F167" s="49">
        <v>9.5</v>
      </c>
      <c r="G167" s="49">
        <v>0</v>
      </c>
      <c r="H167" s="40">
        <f t="shared" ref="H167" si="249">(F167-E167)*D167</f>
        <v>2625</v>
      </c>
      <c r="I167" s="40">
        <v>0</v>
      </c>
      <c r="J167" s="40">
        <f t="shared" ref="J167" si="250">(H167+I167)</f>
        <v>2625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s="33" customFormat="1" ht="15.75" customHeight="1">
      <c r="A168" s="37">
        <v>43626</v>
      </c>
      <c r="B168" s="48" t="s">
        <v>637</v>
      </c>
      <c r="C168" s="48" t="s">
        <v>10</v>
      </c>
      <c r="D168" s="48" t="s">
        <v>39</v>
      </c>
      <c r="E168" s="49">
        <v>6</v>
      </c>
      <c r="F168" s="49">
        <v>5</v>
      </c>
      <c r="G168" s="49">
        <v>0</v>
      </c>
      <c r="H168" s="40">
        <f t="shared" ref="H168:H170" si="251">(F168-E168)*D168</f>
        <v>-1500</v>
      </c>
      <c r="I168" s="40">
        <v>0</v>
      </c>
      <c r="J168" s="42">
        <f t="shared" ref="J168:J170" si="252">(H168+I168)</f>
        <v>-1500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s="33" customFormat="1" ht="15.75" customHeight="1">
      <c r="A169" s="37">
        <v>43626</v>
      </c>
      <c r="B169" s="48" t="s">
        <v>636</v>
      </c>
      <c r="C169" s="48" t="s">
        <v>10</v>
      </c>
      <c r="D169" s="48" t="s">
        <v>40</v>
      </c>
      <c r="E169" s="49">
        <v>16</v>
      </c>
      <c r="F169" s="49">
        <v>13</v>
      </c>
      <c r="G169" s="49">
        <v>0</v>
      </c>
      <c r="H169" s="40">
        <f t="shared" si="251"/>
        <v>-3000</v>
      </c>
      <c r="I169" s="40">
        <v>0</v>
      </c>
      <c r="J169" s="42">
        <f t="shared" si="252"/>
        <v>-3000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s="33" customFormat="1" ht="15.75" customHeight="1">
      <c r="A170" s="37">
        <v>43626</v>
      </c>
      <c r="B170" s="48" t="s">
        <v>635</v>
      </c>
      <c r="C170" s="48" t="s">
        <v>10</v>
      </c>
      <c r="D170" s="48" t="s">
        <v>14</v>
      </c>
      <c r="E170" s="49">
        <v>19</v>
      </c>
      <c r="F170" s="49">
        <v>15</v>
      </c>
      <c r="G170" s="49">
        <v>0</v>
      </c>
      <c r="H170" s="40">
        <f t="shared" si="251"/>
        <v>-3000</v>
      </c>
      <c r="I170" s="40">
        <v>0</v>
      </c>
      <c r="J170" s="42">
        <f t="shared" si="252"/>
        <v>-3000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s="33" customFormat="1" ht="15.75" customHeight="1">
      <c r="A171" s="37">
        <v>43623</v>
      </c>
      <c r="B171" s="48" t="s">
        <v>632</v>
      </c>
      <c r="C171" s="48" t="s">
        <v>10</v>
      </c>
      <c r="D171" s="48" t="s">
        <v>110</v>
      </c>
      <c r="E171" s="49">
        <v>14</v>
      </c>
      <c r="F171" s="49">
        <v>12.75</v>
      </c>
      <c r="G171" s="49">
        <v>0</v>
      </c>
      <c r="H171" s="40">
        <f t="shared" ref="H171" si="253">(F171-E171)*D171</f>
        <v>-1375</v>
      </c>
      <c r="I171" s="40">
        <v>0</v>
      </c>
      <c r="J171" s="42">
        <f t="shared" ref="J171" si="254">(H171+I171)</f>
        <v>-1375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s="33" customFormat="1" ht="15.75" customHeight="1">
      <c r="A172" s="37">
        <v>43623</v>
      </c>
      <c r="B172" s="48" t="s">
        <v>631</v>
      </c>
      <c r="C172" s="48" t="s">
        <v>10</v>
      </c>
      <c r="D172" s="48" t="s">
        <v>24</v>
      </c>
      <c r="E172" s="49">
        <v>7.7</v>
      </c>
      <c r="F172" s="49">
        <v>6.2</v>
      </c>
      <c r="G172" s="49">
        <v>0</v>
      </c>
      <c r="H172" s="40">
        <f t="shared" ref="H172" si="255">(F172-E172)*D172</f>
        <v>-3000</v>
      </c>
      <c r="I172" s="40">
        <v>0</v>
      </c>
      <c r="J172" s="42">
        <f t="shared" ref="J172" si="256">(H172+I172)</f>
        <v>-3000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s="33" customFormat="1" ht="15.75" customHeight="1">
      <c r="A173" s="37">
        <v>43622</v>
      </c>
      <c r="B173" s="48" t="s">
        <v>629</v>
      </c>
      <c r="C173" s="48" t="s">
        <v>10</v>
      </c>
      <c r="D173" s="48" t="s">
        <v>59</v>
      </c>
      <c r="E173" s="49">
        <v>5.15</v>
      </c>
      <c r="F173" s="49">
        <v>5.95</v>
      </c>
      <c r="G173" s="49">
        <v>0</v>
      </c>
      <c r="H173" s="40">
        <f t="shared" ref="H173:H174" si="257">(F173-E173)*D173</f>
        <v>2799.9999999999995</v>
      </c>
      <c r="I173" s="40">
        <v>0</v>
      </c>
      <c r="J173" s="40">
        <f t="shared" ref="J173:J174" si="258">(H173+I173)</f>
        <v>2799.9999999999995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s="33" customFormat="1" ht="15.75" customHeight="1">
      <c r="A174" s="37">
        <v>43622</v>
      </c>
      <c r="B174" s="48" t="s">
        <v>628</v>
      </c>
      <c r="C174" s="48" t="s">
        <v>10</v>
      </c>
      <c r="D174" s="48" t="s">
        <v>24</v>
      </c>
      <c r="E174" s="49">
        <v>11</v>
      </c>
      <c r="F174" s="49">
        <v>9</v>
      </c>
      <c r="G174" s="49">
        <v>0</v>
      </c>
      <c r="H174" s="40">
        <f t="shared" si="257"/>
        <v>-4000</v>
      </c>
      <c r="I174" s="40">
        <v>0</v>
      </c>
      <c r="J174" s="42">
        <f t="shared" si="258"/>
        <v>-4000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s="33" customFormat="1" ht="15.75" customHeight="1">
      <c r="A175" s="37">
        <v>43620</v>
      </c>
      <c r="B175" s="48" t="s">
        <v>625</v>
      </c>
      <c r="C175" s="48" t="s">
        <v>10</v>
      </c>
      <c r="D175" s="48" t="s">
        <v>160</v>
      </c>
      <c r="E175" s="49">
        <v>4.75</v>
      </c>
      <c r="F175" s="49">
        <v>4.05</v>
      </c>
      <c r="G175" s="49">
        <v>0</v>
      </c>
      <c r="H175" s="40">
        <f t="shared" ref="H175:H177" si="259">(F175-E175)*D175</f>
        <v>-1995.0000000000005</v>
      </c>
      <c r="I175" s="40">
        <v>0</v>
      </c>
      <c r="J175" s="42">
        <f t="shared" ref="J175:J177" si="260">(H175+I175)</f>
        <v>-1995.0000000000005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s="33" customFormat="1" ht="15.75" customHeight="1">
      <c r="A176" s="37">
        <v>43620</v>
      </c>
      <c r="B176" s="48" t="s">
        <v>269</v>
      </c>
      <c r="C176" s="48" t="s">
        <v>10</v>
      </c>
      <c r="D176" s="48" t="s">
        <v>137</v>
      </c>
      <c r="E176" s="49">
        <v>7</v>
      </c>
      <c r="F176" s="49">
        <v>7.1</v>
      </c>
      <c r="G176" s="49">
        <v>0</v>
      </c>
      <c r="H176" s="40">
        <f t="shared" si="259"/>
        <v>229.99999999999918</v>
      </c>
      <c r="I176" s="40">
        <v>0</v>
      </c>
      <c r="J176" s="40">
        <f t="shared" si="260"/>
        <v>229.99999999999918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s="33" customFormat="1" ht="15.75" customHeight="1">
      <c r="A177" s="37">
        <v>43620</v>
      </c>
      <c r="B177" s="48" t="s">
        <v>376</v>
      </c>
      <c r="C177" s="48" t="s">
        <v>10</v>
      </c>
      <c r="D177" s="48" t="s">
        <v>207</v>
      </c>
      <c r="E177" s="49">
        <v>10.75</v>
      </c>
      <c r="F177" s="49">
        <v>9.5</v>
      </c>
      <c r="G177" s="49">
        <v>0</v>
      </c>
      <c r="H177" s="40">
        <f t="shared" si="259"/>
        <v>-3333.75</v>
      </c>
      <c r="I177" s="40">
        <v>0</v>
      </c>
      <c r="J177" s="42">
        <f t="shared" si="260"/>
        <v>-3333.75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s="33" customFormat="1" ht="15.75" customHeight="1">
      <c r="A178" s="37">
        <v>43619</v>
      </c>
      <c r="B178" s="48" t="s">
        <v>623</v>
      </c>
      <c r="C178" s="48" t="s">
        <v>10</v>
      </c>
      <c r="D178" s="48" t="s">
        <v>24</v>
      </c>
      <c r="E178" s="49">
        <v>12</v>
      </c>
      <c r="F178" s="49">
        <v>13.5</v>
      </c>
      <c r="G178" s="49">
        <v>0</v>
      </c>
      <c r="H178" s="40">
        <f t="shared" ref="H178" si="261">(F178-E178)*D178</f>
        <v>3000</v>
      </c>
      <c r="I178" s="40">
        <v>0</v>
      </c>
      <c r="J178" s="40">
        <f t="shared" ref="J178" si="262">(H178+I178)</f>
        <v>3000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s="33" customFormat="1" ht="15.75" customHeight="1">
      <c r="A179" s="37">
        <v>43619</v>
      </c>
      <c r="B179" s="48" t="s">
        <v>622</v>
      </c>
      <c r="C179" s="48" t="s">
        <v>10</v>
      </c>
      <c r="D179" s="48" t="s">
        <v>64</v>
      </c>
      <c r="E179" s="49">
        <v>36</v>
      </c>
      <c r="F179" s="49">
        <v>41.9</v>
      </c>
      <c r="G179" s="49">
        <v>0</v>
      </c>
      <c r="H179" s="40">
        <f t="shared" ref="H179" si="263">(F179-E179)*D179</f>
        <v>3539.9999999999991</v>
      </c>
      <c r="I179" s="40">
        <v>0</v>
      </c>
      <c r="J179" s="40">
        <f t="shared" ref="J179" si="264">(H179+I179)</f>
        <v>3539.9999999999991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s="33" customFormat="1" ht="15.75" customHeight="1">
      <c r="A180" s="87" t="s">
        <v>620</v>
      </c>
      <c r="B180" s="87"/>
      <c r="C180" s="87"/>
      <c r="D180" s="87" t="s">
        <v>248</v>
      </c>
      <c r="E180" s="87"/>
      <c r="F180" s="87"/>
      <c r="G180" s="87"/>
      <c r="H180" s="87"/>
      <c r="I180" s="87"/>
      <c r="J180" s="82">
        <f>SUM(J133:J179)</f>
        <v>28042.5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s="62" customFormat="1" ht="15.75" customHeight="1">
      <c r="A181" s="74"/>
      <c r="B181" s="75"/>
      <c r="C181" s="75"/>
      <c r="D181" s="75"/>
      <c r="E181" s="76"/>
      <c r="F181" s="76"/>
      <c r="G181" s="76"/>
      <c r="H181" s="79"/>
      <c r="I181" s="79"/>
      <c r="J181" s="80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</row>
    <row r="182" spans="1:31" s="33" customFormat="1" ht="15.75" customHeight="1">
      <c r="A182" s="37">
        <v>43616</v>
      </c>
      <c r="B182" s="48" t="s">
        <v>618</v>
      </c>
      <c r="C182" s="48" t="s">
        <v>10</v>
      </c>
      <c r="D182" s="48" t="s">
        <v>544</v>
      </c>
      <c r="E182" s="49">
        <v>11</v>
      </c>
      <c r="F182" s="49">
        <v>9</v>
      </c>
      <c r="G182" s="49">
        <v>0</v>
      </c>
      <c r="H182" s="40">
        <f t="shared" ref="H182" si="265">(F182-E182)*D182</f>
        <v>-2750</v>
      </c>
      <c r="I182" s="40">
        <v>0</v>
      </c>
      <c r="J182" s="42">
        <f t="shared" ref="J182" si="266">(H182+I182)</f>
        <v>-2750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s="33" customFormat="1" ht="15.75" customHeight="1">
      <c r="A183" s="37">
        <v>43616</v>
      </c>
      <c r="B183" s="48" t="s">
        <v>617</v>
      </c>
      <c r="C183" s="48" t="s">
        <v>10</v>
      </c>
      <c r="D183" s="48" t="s">
        <v>110</v>
      </c>
      <c r="E183" s="49">
        <v>15.5</v>
      </c>
      <c r="F183" s="49">
        <v>12.5</v>
      </c>
      <c r="G183" s="49">
        <v>0</v>
      </c>
      <c r="H183" s="40">
        <f t="shared" ref="H183" si="267">(F183-E183)*D183</f>
        <v>-3300</v>
      </c>
      <c r="I183" s="40">
        <v>0</v>
      </c>
      <c r="J183" s="42">
        <f t="shared" ref="J183" si="268">(H183+I183)</f>
        <v>-3300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s="33" customFormat="1" ht="15.75" customHeight="1">
      <c r="A184" s="37">
        <v>43615</v>
      </c>
      <c r="B184" s="48" t="s">
        <v>612</v>
      </c>
      <c r="C184" s="48" t="s">
        <v>10</v>
      </c>
      <c r="D184" s="48" t="s">
        <v>544</v>
      </c>
      <c r="E184" s="49">
        <v>1.5</v>
      </c>
      <c r="F184" s="49">
        <v>2.6</v>
      </c>
      <c r="G184" s="49">
        <v>0</v>
      </c>
      <c r="H184" s="40">
        <f t="shared" ref="H184" si="269">(F184-E184)*D184</f>
        <v>1512.5000000000002</v>
      </c>
      <c r="I184" s="40">
        <v>0</v>
      </c>
      <c r="J184" s="40">
        <f t="shared" ref="J184" si="270">(H184+I184)</f>
        <v>1512.5000000000002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s="33" customFormat="1" ht="15.75" customHeight="1">
      <c r="A185" s="37">
        <v>43615</v>
      </c>
      <c r="B185" s="48" t="s">
        <v>613</v>
      </c>
      <c r="C185" s="48" t="s">
        <v>10</v>
      </c>
      <c r="D185" s="48" t="s">
        <v>110</v>
      </c>
      <c r="E185" s="49">
        <v>1</v>
      </c>
      <c r="F185" s="49">
        <v>1.2</v>
      </c>
      <c r="G185" s="49">
        <v>0</v>
      </c>
      <c r="H185" s="40">
        <f t="shared" ref="H185" si="271">(F185-E185)*D185</f>
        <v>219.99999999999994</v>
      </c>
      <c r="I185" s="40">
        <v>0</v>
      </c>
      <c r="J185" s="40">
        <f t="shared" ref="J185" si="272">(H185+I185)</f>
        <v>219.99999999999994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s="33" customFormat="1" ht="15.75" customHeight="1">
      <c r="A186" s="37">
        <v>43614</v>
      </c>
      <c r="B186" s="48" t="s">
        <v>610</v>
      </c>
      <c r="C186" s="48" t="s">
        <v>10</v>
      </c>
      <c r="D186" s="48" t="s">
        <v>34</v>
      </c>
      <c r="E186" s="49">
        <v>2</v>
      </c>
      <c r="F186" s="49">
        <v>1.1000000000000001</v>
      </c>
      <c r="G186" s="49">
        <v>0</v>
      </c>
      <c r="H186" s="40">
        <f t="shared" ref="H186" si="273">(F186-E186)*D186</f>
        <v>-1619.9999999999998</v>
      </c>
      <c r="I186" s="40">
        <v>0</v>
      </c>
      <c r="J186" s="42">
        <f t="shared" ref="J186" si="274">(H186+I186)</f>
        <v>-1619.9999999999998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s="33" customFormat="1" ht="15.75" customHeight="1">
      <c r="A187" s="37">
        <v>43614</v>
      </c>
      <c r="B187" s="48" t="s">
        <v>609</v>
      </c>
      <c r="C187" s="48" t="s">
        <v>10</v>
      </c>
      <c r="D187" s="48" t="s">
        <v>39</v>
      </c>
      <c r="E187" s="49">
        <v>3</v>
      </c>
      <c r="F187" s="49">
        <v>1.9</v>
      </c>
      <c r="G187" s="49">
        <v>0</v>
      </c>
      <c r="H187" s="40">
        <f t="shared" ref="H187" si="275">(F187-E187)*D187</f>
        <v>-1650.0000000000002</v>
      </c>
      <c r="I187" s="40">
        <v>0</v>
      </c>
      <c r="J187" s="42">
        <f t="shared" ref="J187" si="276">(H187+I187)</f>
        <v>-1650.0000000000002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s="33" customFormat="1" ht="15.75" customHeight="1">
      <c r="A188" s="37">
        <v>43613</v>
      </c>
      <c r="B188" s="48" t="s">
        <v>604</v>
      </c>
      <c r="C188" s="48" t="s">
        <v>10</v>
      </c>
      <c r="D188" s="48" t="s">
        <v>110</v>
      </c>
      <c r="E188" s="49">
        <v>7</v>
      </c>
      <c r="F188" s="49">
        <v>7.25</v>
      </c>
      <c r="G188" s="49">
        <v>0</v>
      </c>
      <c r="H188" s="40">
        <f t="shared" ref="H188" si="277">(F188-E188)*D188</f>
        <v>275</v>
      </c>
      <c r="I188" s="40">
        <v>0</v>
      </c>
      <c r="J188" s="40">
        <f t="shared" ref="J188" si="278">(H188+I188)</f>
        <v>275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s="33" customFormat="1" ht="15.75" customHeight="1">
      <c r="A189" s="37">
        <v>43613</v>
      </c>
      <c r="B189" s="48" t="s">
        <v>603</v>
      </c>
      <c r="C189" s="48" t="s">
        <v>10</v>
      </c>
      <c r="D189" s="48" t="s">
        <v>59</v>
      </c>
      <c r="E189" s="49">
        <v>1.5</v>
      </c>
      <c r="F189" s="49">
        <v>0.8</v>
      </c>
      <c r="G189" s="49">
        <v>0</v>
      </c>
      <c r="H189" s="40">
        <f t="shared" ref="H189" si="279">(F189-E189)*D189</f>
        <v>-2450</v>
      </c>
      <c r="I189" s="40">
        <v>0</v>
      </c>
      <c r="J189" s="42">
        <f t="shared" ref="J189" si="280">(H189+I189)</f>
        <v>-2450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s="33" customFormat="1" ht="15.75" customHeight="1">
      <c r="A190" s="37">
        <v>43612</v>
      </c>
      <c r="B190" s="48" t="s">
        <v>602</v>
      </c>
      <c r="C190" s="48" t="s">
        <v>10</v>
      </c>
      <c r="D190" s="48" t="s">
        <v>34</v>
      </c>
      <c r="E190" s="49">
        <v>6</v>
      </c>
      <c r="F190" s="49">
        <v>8</v>
      </c>
      <c r="G190" s="49">
        <v>0</v>
      </c>
      <c r="H190" s="40">
        <f t="shared" ref="H190" si="281">(F190-E190)*D190</f>
        <v>3600</v>
      </c>
      <c r="I190" s="40">
        <v>0</v>
      </c>
      <c r="J190" s="40">
        <f t="shared" ref="J190" si="282">(H190+I190)</f>
        <v>3600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s="33" customFormat="1" ht="15.75" customHeight="1">
      <c r="A191" s="37">
        <v>43612</v>
      </c>
      <c r="B191" s="48" t="s">
        <v>601</v>
      </c>
      <c r="C191" s="48" t="s">
        <v>10</v>
      </c>
      <c r="D191" s="48" t="s">
        <v>110</v>
      </c>
      <c r="E191" s="49">
        <v>10</v>
      </c>
      <c r="F191" s="49">
        <v>7</v>
      </c>
      <c r="G191" s="49">
        <v>0</v>
      </c>
      <c r="H191" s="40">
        <f t="shared" ref="H191" si="283">(F191-E191)*D191</f>
        <v>-3300</v>
      </c>
      <c r="I191" s="40">
        <v>0</v>
      </c>
      <c r="J191" s="42">
        <f t="shared" ref="J191" si="284">(H191+I191)</f>
        <v>-3300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s="33" customFormat="1" ht="15.75" customHeight="1">
      <c r="A192" s="37">
        <v>43612</v>
      </c>
      <c r="B192" s="48" t="s">
        <v>600</v>
      </c>
      <c r="C192" s="48" t="s">
        <v>10</v>
      </c>
      <c r="D192" s="48" t="s">
        <v>16</v>
      </c>
      <c r="E192" s="49">
        <v>4</v>
      </c>
      <c r="F192" s="49">
        <v>5.5</v>
      </c>
      <c r="G192" s="49">
        <v>7.5</v>
      </c>
      <c r="H192" s="40">
        <f t="shared" ref="H192" si="285">(F192-E192)*D192</f>
        <v>3375</v>
      </c>
      <c r="I192" s="41">
        <f t="shared" ref="I192" si="286">(G192-F192)*D192</f>
        <v>4500</v>
      </c>
      <c r="J192" s="40">
        <f t="shared" ref="J192" si="287">(H192+I192)</f>
        <v>7875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s="33" customFormat="1" ht="15.75" customHeight="1">
      <c r="A193" s="37">
        <v>43609</v>
      </c>
      <c r="B193" s="48" t="s">
        <v>596</v>
      </c>
      <c r="C193" s="48" t="s">
        <v>10</v>
      </c>
      <c r="D193" s="48" t="s">
        <v>64</v>
      </c>
      <c r="E193" s="49">
        <v>11</v>
      </c>
      <c r="F193" s="49">
        <v>5</v>
      </c>
      <c r="G193" s="49">
        <v>0</v>
      </c>
      <c r="H193" s="40">
        <f t="shared" ref="H193" si="288">(F193-E193)*D193</f>
        <v>-3600</v>
      </c>
      <c r="I193" s="40">
        <v>0</v>
      </c>
      <c r="J193" s="42">
        <f t="shared" ref="J193" si="289">(H193+I193)</f>
        <v>-3600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s="33" customFormat="1" ht="15.75" customHeight="1">
      <c r="A194" s="37">
        <v>43609</v>
      </c>
      <c r="B194" s="48" t="s">
        <v>595</v>
      </c>
      <c r="C194" s="48" t="s">
        <v>10</v>
      </c>
      <c r="D194" s="48" t="s">
        <v>214</v>
      </c>
      <c r="E194" s="49">
        <v>6</v>
      </c>
      <c r="F194" s="49">
        <v>7</v>
      </c>
      <c r="G194" s="49">
        <v>8.5</v>
      </c>
      <c r="H194" s="40">
        <f t="shared" ref="H194" si="290">(F194-E194)*D194</f>
        <v>3000</v>
      </c>
      <c r="I194" s="41">
        <f t="shared" ref="I194" si="291">(G194-F194)*D194</f>
        <v>4500</v>
      </c>
      <c r="J194" s="40">
        <f t="shared" ref="J194" si="292">(H194+I194)</f>
        <v>7500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s="33" customFormat="1" ht="15.75" customHeight="1">
      <c r="A195" s="37">
        <v>43609</v>
      </c>
      <c r="B195" s="48" t="s">
        <v>594</v>
      </c>
      <c r="C195" s="48" t="s">
        <v>10</v>
      </c>
      <c r="D195" s="48" t="s">
        <v>52</v>
      </c>
      <c r="E195" s="49">
        <v>5</v>
      </c>
      <c r="F195" s="49">
        <v>3</v>
      </c>
      <c r="G195" s="49">
        <v>0</v>
      </c>
      <c r="H195" s="40">
        <f t="shared" ref="H195" si="293">(F195-E195)*D195</f>
        <v>-3500</v>
      </c>
      <c r="I195" s="40">
        <v>0</v>
      </c>
      <c r="J195" s="42">
        <f t="shared" ref="J195" si="294">(H195+I195)</f>
        <v>-3500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s="33" customFormat="1" ht="15.75" customHeight="1">
      <c r="A196" s="37">
        <v>43608</v>
      </c>
      <c r="B196" s="48" t="s">
        <v>592</v>
      </c>
      <c r="C196" s="48" t="s">
        <v>10</v>
      </c>
      <c r="D196" s="48" t="s">
        <v>115</v>
      </c>
      <c r="E196" s="49">
        <v>7</v>
      </c>
      <c r="F196" s="49">
        <v>4</v>
      </c>
      <c r="G196" s="49">
        <v>0</v>
      </c>
      <c r="H196" s="40">
        <f t="shared" ref="H196" si="295">(F196-E196)*D196</f>
        <v>-3600</v>
      </c>
      <c r="I196" s="40">
        <v>0</v>
      </c>
      <c r="J196" s="42">
        <f t="shared" ref="J196" si="296">(H196+I196)</f>
        <v>-3600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s="33" customFormat="1" ht="15.75" customHeight="1">
      <c r="A197" s="37">
        <v>43608</v>
      </c>
      <c r="B197" s="48" t="s">
        <v>591</v>
      </c>
      <c r="C197" s="48" t="s">
        <v>10</v>
      </c>
      <c r="D197" s="48" t="s">
        <v>11</v>
      </c>
      <c r="E197" s="49">
        <v>25</v>
      </c>
      <c r="F197" s="49">
        <v>31</v>
      </c>
      <c r="G197" s="49">
        <v>0</v>
      </c>
      <c r="H197" s="40">
        <f t="shared" ref="H197" si="297">(F197-E197)*D197</f>
        <v>2400</v>
      </c>
      <c r="I197" s="40">
        <v>0</v>
      </c>
      <c r="J197" s="40">
        <f t="shared" ref="J197" si="298">(H197+I197)</f>
        <v>2400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s="33" customFormat="1" ht="15.75" customHeight="1">
      <c r="A198" s="37">
        <v>43607</v>
      </c>
      <c r="B198" s="48" t="s">
        <v>589</v>
      </c>
      <c r="C198" s="48" t="s">
        <v>10</v>
      </c>
      <c r="D198" s="48" t="s">
        <v>110</v>
      </c>
      <c r="E198" s="49">
        <v>13</v>
      </c>
      <c r="F198" s="49">
        <v>11.4</v>
      </c>
      <c r="G198" s="49">
        <v>0</v>
      </c>
      <c r="H198" s="40">
        <f t="shared" ref="H198" si="299">(F198-E198)*D198</f>
        <v>-1759.9999999999995</v>
      </c>
      <c r="I198" s="40">
        <v>0</v>
      </c>
      <c r="J198" s="42">
        <f t="shared" ref="J198" si="300">(H198+I198)</f>
        <v>-1759.9999999999995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s="33" customFormat="1" ht="15.75" customHeight="1">
      <c r="A199" s="37">
        <v>43607</v>
      </c>
      <c r="B199" s="48" t="s">
        <v>588</v>
      </c>
      <c r="C199" s="48" t="s">
        <v>10</v>
      </c>
      <c r="D199" s="48" t="s">
        <v>160</v>
      </c>
      <c r="E199" s="49">
        <v>8</v>
      </c>
      <c r="F199" s="49">
        <v>6.5</v>
      </c>
      <c r="G199" s="49">
        <v>0</v>
      </c>
      <c r="H199" s="40">
        <f t="shared" ref="H199" si="301">(F199-E199)*D199</f>
        <v>-4275</v>
      </c>
      <c r="I199" s="40">
        <v>0</v>
      </c>
      <c r="J199" s="42">
        <f t="shared" ref="J199" si="302">(H199+I199)</f>
        <v>-4275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s="33" customFormat="1" ht="15.75" customHeight="1">
      <c r="A200" s="37">
        <v>43606</v>
      </c>
      <c r="B200" s="48" t="s">
        <v>348</v>
      </c>
      <c r="C200" s="48" t="s">
        <v>10</v>
      </c>
      <c r="D200" s="48" t="s">
        <v>24</v>
      </c>
      <c r="E200" s="49">
        <v>10</v>
      </c>
      <c r="F200" s="49">
        <v>7</v>
      </c>
      <c r="G200" s="49">
        <v>0</v>
      </c>
      <c r="H200" s="40">
        <f t="shared" ref="H200" si="303">(F200-E200)*D200</f>
        <v>-6000</v>
      </c>
      <c r="I200" s="40">
        <v>0</v>
      </c>
      <c r="J200" s="42">
        <f t="shared" ref="J200" si="304">(H200+I200)</f>
        <v>-6000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s="33" customFormat="1" ht="15.75" customHeight="1">
      <c r="A201" s="37">
        <v>43606</v>
      </c>
      <c r="B201" s="48" t="s">
        <v>534</v>
      </c>
      <c r="C201" s="48" t="s">
        <v>10</v>
      </c>
      <c r="D201" s="48" t="s">
        <v>24</v>
      </c>
      <c r="E201" s="49">
        <v>12.5</v>
      </c>
      <c r="F201" s="49">
        <v>9.9499999999999993</v>
      </c>
      <c r="G201" s="49">
        <v>0</v>
      </c>
      <c r="H201" s="40">
        <f t="shared" ref="H201" si="305">(F201-E201)*D201</f>
        <v>-5100.0000000000018</v>
      </c>
      <c r="I201" s="40">
        <v>0</v>
      </c>
      <c r="J201" s="42">
        <f t="shared" ref="J201" si="306">(H201+I201)</f>
        <v>-5100.0000000000018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s="33" customFormat="1" ht="15.75" customHeight="1">
      <c r="A202" s="37">
        <v>43606</v>
      </c>
      <c r="B202" s="48" t="s">
        <v>584</v>
      </c>
      <c r="C202" s="48" t="s">
        <v>10</v>
      </c>
      <c r="D202" s="48" t="s">
        <v>54</v>
      </c>
      <c r="E202" s="49">
        <v>44</v>
      </c>
      <c r="F202" s="49">
        <v>36</v>
      </c>
      <c r="G202" s="49">
        <v>0</v>
      </c>
      <c r="H202" s="40">
        <f t="shared" ref="H202" si="307">(F202-E202)*D202</f>
        <v>-4000</v>
      </c>
      <c r="I202" s="40">
        <v>0</v>
      </c>
      <c r="J202" s="42">
        <f t="shared" ref="J202" si="308">(H202+I202)</f>
        <v>-4000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s="33" customFormat="1" ht="15.75" customHeight="1">
      <c r="A203" s="37">
        <v>43605</v>
      </c>
      <c r="B203" s="48" t="s">
        <v>581</v>
      </c>
      <c r="C203" s="48" t="s">
        <v>10</v>
      </c>
      <c r="D203" s="48" t="s">
        <v>130</v>
      </c>
      <c r="E203" s="49">
        <v>3.95</v>
      </c>
      <c r="F203" s="49">
        <v>4.75</v>
      </c>
      <c r="G203" s="49">
        <v>5.75</v>
      </c>
      <c r="H203" s="40">
        <f t="shared" ref="H203" si="309">(F203-E203)*D203</f>
        <v>3759.9999999999991</v>
      </c>
      <c r="I203" s="41">
        <f t="shared" ref="I203" si="310">(G203-F203)*D203</f>
        <v>4700</v>
      </c>
      <c r="J203" s="40">
        <f t="shared" ref="J203" si="311">(H203+I203)</f>
        <v>8460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s="33" customFormat="1" ht="15.75" customHeight="1">
      <c r="A204" s="37">
        <v>43605</v>
      </c>
      <c r="B204" s="48" t="s">
        <v>580</v>
      </c>
      <c r="C204" s="48" t="s">
        <v>10</v>
      </c>
      <c r="D204" s="48" t="s">
        <v>16</v>
      </c>
      <c r="E204" s="49">
        <v>7.25</v>
      </c>
      <c r="F204" s="49">
        <v>5.75</v>
      </c>
      <c r="G204" s="49">
        <v>0</v>
      </c>
      <c r="H204" s="40">
        <f t="shared" ref="H204" si="312">(F204-E204)*D204</f>
        <v>-3375</v>
      </c>
      <c r="I204" s="40">
        <v>0</v>
      </c>
      <c r="J204" s="42">
        <f t="shared" ref="J204" si="313">(H204+I204)</f>
        <v>-3375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s="33" customFormat="1" ht="15.75" customHeight="1">
      <c r="A205" s="37">
        <v>43605</v>
      </c>
      <c r="B205" s="48" t="s">
        <v>579</v>
      </c>
      <c r="C205" s="48" t="s">
        <v>10</v>
      </c>
      <c r="D205" s="48" t="s">
        <v>24</v>
      </c>
      <c r="E205" s="49">
        <v>5</v>
      </c>
      <c r="F205" s="49">
        <v>4.5999999999999996</v>
      </c>
      <c r="G205" s="49">
        <v>0</v>
      </c>
      <c r="H205" s="40">
        <f t="shared" ref="H205" si="314">(F205-E205)*D205</f>
        <v>-800.00000000000068</v>
      </c>
      <c r="I205" s="40">
        <v>0</v>
      </c>
      <c r="J205" s="42">
        <f t="shared" ref="J205" si="315">(H205+I205)</f>
        <v>-800.00000000000068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s="33" customFormat="1" ht="15.75" customHeight="1">
      <c r="A206" s="37">
        <v>43606</v>
      </c>
      <c r="B206" s="48" t="s">
        <v>578</v>
      </c>
      <c r="C206" s="48" t="s">
        <v>10</v>
      </c>
      <c r="D206" s="48" t="s">
        <v>16</v>
      </c>
      <c r="E206" s="49">
        <v>9</v>
      </c>
      <c r="F206" s="49">
        <v>10.5</v>
      </c>
      <c r="G206" s="49">
        <v>0</v>
      </c>
      <c r="H206" s="40">
        <f t="shared" ref="H206" si="316">(F206-E206)*D206</f>
        <v>3375</v>
      </c>
      <c r="I206" s="40">
        <v>0</v>
      </c>
      <c r="J206" s="40">
        <f t="shared" ref="J206" si="317">(H206+I206)</f>
        <v>3375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s="33" customFormat="1" ht="15.75" customHeight="1">
      <c r="A207" s="37">
        <v>43602</v>
      </c>
      <c r="B207" s="48" t="s">
        <v>575</v>
      </c>
      <c r="C207" s="48" t="s">
        <v>10</v>
      </c>
      <c r="D207" s="48" t="s">
        <v>226</v>
      </c>
      <c r="E207" s="49">
        <v>4.5</v>
      </c>
      <c r="F207" s="49">
        <v>3.25</v>
      </c>
      <c r="G207" s="49">
        <v>0</v>
      </c>
      <c r="H207" s="40">
        <f t="shared" ref="H207:H208" si="318">(F207-E207)*D207</f>
        <v>-4000</v>
      </c>
      <c r="I207" s="40">
        <v>0</v>
      </c>
      <c r="J207" s="42">
        <f t="shared" ref="J207:J208" si="319">(H207+I207)</f>
        <v>-4000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s="33" customFormat="1" ht="15.75" customHeight="1">
      <c r="A208" s="37">
        <v>43602</v>
      </c>
      <c r="B208" s="48" t="s">
        <v>574</v>
      </c>
      <c r="C208" s="48" t="s">
        <v>10</v>
      </c>
      <c r="D208" s="48" t="s">
        <v>16</v>
      </c>
      <c r="E208" s="49">
        <v>8</v>
      </c>
      <c r="F208" s="49">
        <v>9.5</v>
      </c>
      <c r="G208" s="49">
        <v>12</v>
      </c>
      <c r="H208" s="40">
        <f t="shared" si="318"/>
        <v>3375</v>
      </c>
      <c r="I208" s="41">
        <f t="shared" ref="I208" si="320">(G208-F208)*D208</f>
        <v>5625</v>
      </c>
      <c r="J208" s="40">
        <f t="shared" si="319"/>
        <v>9000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s="33" customFormat="1" ht="15.75" customHeight="1">
      <c r="A209" s="37">
        <v>43602</v>
      </c>
      <c r="B209" s="48" t="s">
        <v>573</v>
      </c>
      <c r="C209" s="48" t="s">
        <v>10</v>
      </c>
      <c r="D209" s="48" t="s">
        <v>109</v>
      </c>
      <c r="E209" s="49">
        <v>18.5</v>
      </c>
      <c r="F209" s="49">
        <v>21.5</v>
      </c>
      <c r="G209" s="49">
        <v>0</v>
      </c>
      <c r="H209" s="40">
        <f t="shared" ref="H209" si="321">(F209-E209)*D209</f>
        <v>2700</v>
      </c>
      <c r="I209" s="40">
        <v>0</v>
      </c>
      <c r="J209" s="40">
        <f t="shared" ref="J209" si="322">(H209+I209)</f>
        <v>2700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s="33" customFormat="1" ht="15.75" customHeight="1">
      <c r="A210" s="37">
        <v>43601</v>
      </c>
      <c r="B210" s="48" t="s">
        <v>571</v>
      </c>
      <c r="C210" s="48" t="s">
        <v>10</v>
      </c>
      <c r="D210" s="48" t="s">
        <v>14</v>
      </c>
      <c r="E210" s="49">
        <v>10</v>
      </c>
      <c r="F210" s="49">
        <v>11.8</v>
      </c>
      <c r="G210" s="49">
        <v>0</v>
      </c>
      <c r="H210" s="40">
        <f t="shared" ref="H210" si="323">(F210-E210)*D210</f>
        <v>1350.0000000000005</v>
      </c>
      <c r="I210" s="40">
        <v>0</v>
      </c>
      <c r="J210" s="40">
        <f t="shared" ref="J210" si="324">(H210+I210)</f>
        <v>1350.0000000000005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s="33" customFormat="1" ht="15.75" customHeight="1">
      <c r="A211" s="37">
        <v>43601</v>
      </c>
      <c r="B211" s="48" t="s">
        <v>239</v>
      </c>
      <c r="C211" s="48" t="s">
        <v>10</v>
      </c>
      <c r="D211" s="48" t="s">
        <v>24</v>
      </c>
      <c r="E211" s="49">
        <v>10.5</v>
      </c>
      <c r="F211" s="49">
        <v>9.5500000000000007</v>
      </c>
      <c r="G211" s="49">
        <v>0</v>
      </c>
      <c r="H211" s="40">
        <f t="shared" ref="H211" si="325">(F211-E211)*D211</f>
        <v>-1899.9999999999986</v>
      </c>
      <c r="I211" s="40">
        <v>0</v>
      </c>
      <c r="J211" s="42">
        <f t="shared" ref="J211" si="326">(H211+I211)</f>
        <v>-1899.9999999999986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s="33" customFormat="1" ht="15.75" customHeight="1">
      <c r="A212" s="37">
        <v>43601</v>
      </c>
      <c r="B212" s="48" t="s">
        <v>291</v>
      </c>
      <c r="C212" s="48" t="s">
        <v>10</v>
      </c>
      <c r="D212" s="48" t="s">
        <v>43</v>
      </c>
      <c r="E212" s="49">
        <v>5.5</v>
      </c>
      <c r="F212" s="49">
        <v>5.5</v>
      </c>
      <c r="G212" s="49">
        <v>0</v>
      </c>
      <c r="H212" s="40">
        <f t="shared" ref="H212" si="327">(F212-E212)*D212</f>
        <v>0</v>
      </c>
      <c r="I212" s="40">
        <v>0</v>
      </c>
      <c r="J212" s="40">
        <f t="shared" ref="J212" si="328">(H212+I212)</f>
        <v>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s="33" customFormat="1" ht="15.75" customHeight="1">
      <c r="A213" s="37">
        <v>43600</v>
      </c>
      <c r="B213" s="48" t="s">
        <v>567</v>
      </c>
      <c r="C213" s="48" t="s">
        <v>10</v>
      </c>
      <c r="D213" s="48" t="s">
        <v>110</v>
      </c>
      <c r="E213" s="49">
        <v>15</v>
      </c>
      <c r="F213" s="49">
        <v>17.5</v>
      </c>
      <c r="G213" s="49">
        <v>0</v>
      </c>
      <c r="H213" s="40">
        <f t="shared" ref="H213" si="329">(F213-E213)*D213</f>
        <v>2750</v>
      </c>
      <c r="I213" s="40">
        <v>0</v>
      </c>
      <c r="J213" s="40">
        <f t="shared" ref="J213" si="330">(H213+I213)</f>
        <v>2750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s="33" customFormat="1" ht="15.75" customHeight="1">
      <c r="A214" s="37">
        <v>43600</v>
      </c>
      <c r="B214" s="48" t="s">
        <v>363</v>
      </c>
      <c r="C214" s="48" t="s">
        <v>10</v>
      </c>
      <c r="D214" s="48" t="s">
        <v>54</v>
      </c>
      <c r="E214" s="49">
        <v>50</v>
      </c>
      <c r="F214" s="49">
        <v>43</v>
      </c>
      <c r="G214" s="49">
        <v>0</v>
      </c>
      <c r="H214" s="40">
        <f t="shared" ref="H214" si="331">(F214-E214)*D214</f>
        <v>-3500</v>
      </c>
      <c r="I214" s="40">
        <v>0</v>
      </c>
      <c r="J214" s="42">
        <f t="shared" ref="J214" si="332">(H214+I214)</f>
        <v>-3500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s="33" customFormat="1" ht="15.75" customHeight="1">
      <c r="A215" s="37">
        <v>43600</v>
      </c>
      <c r="B215" s="48" t="s">
        <v>566</v>
      </c>
      <c r="C215" s="48" t="s">
        <v>10</v>
      </c>
      <c r="D215" s="48" t="s">
        <v>544</v>
      </c>
      <c r="E215" s="49">
        <v>15.5</v>
      </c>
      <c r="F215" s="49">
        <v>13</v>
      </c>
      <c r="G215" s="49">
        <v>0</v>
      </c>
      <c r="H215" s="40">
        <f t="shared" ref="H215" si="333">(F215-E215)*D215</f>
        <v>-3437.5</v>
      </c>
      <c r="I215" s="40">
        <v>0</v>
      </c>
      <c r="J215" s="42">
        <f t="shared" ref="J215" si="334">(H215+I215)</f>
        <v>-3437.5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s="33" customFormat="1" ht="15.75" customHeight="1">
      <c r="A216" s="37">
        <v>43599</v>
      </c>
      <c r="B216" s="48" t="s">
        <v>563</v>
      </c>
      <c r="C216" s="48" t="s">
        <v>10</v>
      </c>
      <c r="D216" s="48" t="s">
        <v>137</v>
      </c>
      <c r="E216" s="49">
        <v>7.5</v>
      </c>
      <c r="F216" s="49">
        <v>9</v>
      </c>
      <c r="G216" s="49">
        <v>0</v>
      </c>
      <c r="H216" s="40">
        <f t="shared" ref="H216" si="335">(F216-E216)*D216</f>
        <v>3450</v>
      </c>
      <c r="I216" s="40">
        <v>0</v>
      </c>
      <c r="J216" s="40">
        <f t="shared" ref="J216" si="336">(H216+I216)</f>
        <v>3450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s="33" customFormat="1" ht="15.75" customHeight="1">
      <c r="A217" s="37">
        <v>43599</v>
      </c>
      <c r="B217" s="48" t="s">
        <v>169</v>
      </c>
      <c r="C217" s="48" t="s">
        <v>10</v>
      </c>
      <c r="D217" s="48" t="s">
        <v>544</v>
      </c>
      <c r="E217" s="49">
        <v>17.5</v>
      </c>
      <c r="F217" s="49">
        <v>19.5</v>
      </c>
      <c r="G217" s="49">
        <v>0</v>
      </c>
      <c r="H217" s="40">
        <f t="shared" ref="H217" si="337">(F217-E217)*D217</f>
        <v>2750</v>
      </c>
      <c r="I217" s="40">
        <v>0</v>
      </c>
      <c r="J217" s="40">
        <f t="shared" ref="J217" si="338">(H217+I217)</f>
        <v>2750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s="33" customFormat="1" ht="15.75" customHeight="1">
      <c r="A218" s="37">
        <v>43599</v>
      </c>
      <c r="B218" s="48" t="s">
        <v>562</v>
      </c>
      <c r="C218" s="48" t="s">
        <v>10</v>
      </c>
      <c r="D218" s="48" t="s">
        <v>39</v>
      </c>
      <c r="E218" s="49">
        <v>11</v>
      </c>
      <c r="F218" s="49">
        <v>13</v>
      </c>
      <c r="G218" s="49">
        <v>16</v>
      </c>
      <c r="H218" s="40">
        <f t="shared" ref="H218" si="339">(F218-E218)*D218</f>
        <v>3000</v>
      </c>
      <c r="I218" s="41">
        <f t="shared" ref="I218" si="340">(G218-F218)*D218</f>
        <v>4500</v>
      </c>
      <c r="J218" s="40">
        <f t="shared" ref="J218" si="341">(H218+I218)</f>
        <v>7500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s="33" customFormat="1" ht="15.75" customHeight="1">
      <c r="A219" s="37">
        <v>43598</v>
      </c>
      <c r="B219" s="48" t="s">
        <v>559</v>
      </c>
      <c r="C219" s="48" t="s">
        <v>10</v>
      </c>
      <c r="D219" s="48" t="s">
        <v>160</v>
      </c>
      <c r="E219" s="49">
        <v>5.3</v>
      </c>
      <c r="F219" s="49">
        <v>6.2</v>
      </c>
      <c r="G219" s="49">
        <v>0</v>
      </c>
      <c r="H219" s="40">
        <f t="shared" ref="H219" si="342">(F219-E219)*D219</f>
        <v>2565.0000000000009</v>
      </c>
      <c r="I219" s="40">
        <v>0</v>
      </c>
      <c r="J219" s="40">
        <f t="shared" ref="J219" si="343">(H219+I219)</f>
        <v>2565.0000000000009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s="33" customFormat="1" ht="15.75" customHeight="1">
      <c r="A220" s="37">
        <v>43598</v>
      </c>
      <c r="B220" s="48" t="s">
        <v>558</v>
      </c>
      <c r="C220" s="48" t="s">
        <v>10</v>
      </c>
      <c r="D220" s="48" t="s">
        <v>22</v>
      </c>
      <c r="E220" s="49">
        <v>8.8000000000000007</v>
      </c>
      <c r="F220" s="49">
        <v>7.8</v>
      </c>
      <c r="G220" s="49">
        <v>0</v>
      </c>
      <c r="H220" s="40">
        <f t="shared" ref="H220" si="344">(F220-E220)*D220</f>
        <v>-2600.0000000000023</v>
      </c>
      <c r="I220" s="40">
        <v>0</v>
      </c>
      <c r="J220" s="42">
        <f t="shared" ref="J220" si="345">(H220+I220)</f>
        <v>-2600.0000000000023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33" customFormat="1" ht="15.75" customHeight="1">
      <c r="A221" s="37">
        <v>43598</v>
      </c>
      <c r="B221" s="48" t="s">
        <v>557</v>
      </c>
      <c r="C221" s="48" t="s">
        <v>10</v>
      </c>
      <c r="D221" s="48" t="s">
        <v>24</v>
      </c>
      <c r="E221" s="49">
        <v>9.6999999999999993</v>
      </c>
      <c r="F221" s="49">
        <v>11</v>
      </c>
      <c r="G221" s="49">
        <v>12</v>
      </c>
      <c r="H221" s="40">
        <f t="shared" ref="H221" si="346">(F221-E221)*D221</f>
        <v>2600.0000000000014</v>
      </c>
      <c r="I221" s="41">
        <f t="shared" ref="I221" si="347">(G221-F221)*D221</f>
        <v>2000</v>
      </c>
      <c r="J221" s="40">
        <f t="shared" ref="J221" si="348">(H221+I221)</f>
        <v>4600.0000000000018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s="33" customFormat="1" ht="15.75" customHeight="1">
      <c r="A222" s="37">
        <v>43595</v>
      </c>
      <c r="B222" s="48" t="s">
        <v>553</v>
      </c>
      <c r="C222" s="48" t="s">
        <v>10</v>
      </c>
      <c r="D222" s="48" t="s">
        <v>115</v>
      </c>
      <c r="E222" s="49">
        <v>18</v>
      </c>
      <c r="F222" s="49">
        <v>18.95</v>
      </c>
      <c r="G222" s="49">
        <v>0</v>
      </c>
      <c r="H222" s="40">
        <f t="shared" ref="H222" si="349">(F222-E222)*D222</f>
        <v>1139.9999999999991</v>
      </c>
      <c r="I222" s="40">
        <v>0</v>
      </c>
      <c r="J222" s="40">
        <f t="shared" ref="J222" si="350">(H222+I222)</f>
        <v>1139.9999999999991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s="33" customFormat="1" ht="15.75" customHeight="1">
      <c r="A223" s="37">
        <v>43595</v>
      </c>
      <c r="B223" s="48" t="s">
        <v>552</v>
      </c>
      <c r="C223" s="48" t="s">
        <v>10</v>
      </c>
      <c r="D223" s="48" t="s">
        <v>192</v>
      </c>
      <c r="E223" s="49">
        <v>13</v>
      </c>
      <c r="F223" s="49">
        <v>13</v>
      </c>
      <c r="G223" s="49">
        <v>0</v>
      </c>
      <c r="H223" s="40">
        <f t="shared" ref="H223" si="351">(F223-E223)*D223</f>
        <v>0</v>
      </c>
      <c r="I223" s="40">
        <v>0</v>
      </c>
      <c r="J223" s="40">
        <f t="shared" ref="J223" si="352">(H223+I223)</f>
        <v>0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s="33" customFormat="1" ht="15.75" customHeight="1">
      <c r="A224" s="37">
        <v>43595</v>
      </c>
      <c r="B224" s="48" t="s">
        <v>551</v>
      </c>
      <c r="C224" s="48" t="s">
        <v>10</v>
      </c>
      <c r="D224" s="48" t="s">
        <v>23</v>
      </c>
      <c r="E224" s="49">
        <v>25</v>
      </c>
      <c r="F224" s="49">
        <v>26.5</v>
      </c>
      <c r="G224" s="49">
        <v>0</v>
      </c>
      <c r="H224" s="40">
        <f t="shared" ref="H224" si="353">(F224-E224)*D224</f>
        <v>1950</v>
      </c>
      <c r="I224" s="40">
        <v>0</v>
      </c>
      <c r="J224" s="40">
        <f t="shared" ref="J224" si="354">(H224+I224)</f>
        <v>1950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s="33" customFormat="1" ht="15.75" customHeight="1">
      <c r="A225" s="47">
        <v>43594</v>
      </c>
      <c r="B225" s="48" t="s">
        <v>547</v>
      </c>
      <c r="C225" s="48" t="s">
        <v>10</v>
      </c>
      <c r="D225" s="48" t="s">
        <v>110</v>
      </c>
      <c r="E225" s="49">
        <v>14</v>
      </c>
      <c r="F225" s="49">
        <v>13.3</v>
      </c>
      <c r="G225" s="49">
        <v>0</v>
      </c>
      <c r="H225" s="40">
        <f t="shared" ref="H225" si="355">(F225-E225)*D225</f>
        <v>-769.9999999999992</v>
      </c>
      <c r="I225" s="40">
        <v>0</v>
      </c>
      <c r="J225" s="42">
        <f t="shared" ref="J225" si="356">(H225+I225)</f>
        <v>-769.9999999999992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s="33" customFormat="1" ht="15.75" customHeight="1">
      <c r="A226" s="47">
        <v>43594</v>
      </c>
      <c r="B226" s="48" t="s">
        <v>546</v>
      </c>
      <c r="C226" s="48" t="s">
        <v>10</v>
      </c>
      <c r="D226" s="48" t="s">
        <v>160</v>
      </c>
      <c r="E226" s="49">
        <v>3.5</v>
      </c>
      <c r="F226" s="49">
        <v>3.5</v>
      </c>
      <c r="G226" s="49">
        <v>0</v>
      </c>
      <c r="H226" s="40">
        <f t="shared" ref="H226" si="357">(F226-E226)*D226</f>
        <v>0</v>
      </c>
      <c r="I226" s="40">
        <v>0</v>
      </c>
      <c r="J226" s="40">
        <f t="shared" ref="J226" si="358">(H226+I226)</f>
        <v>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s="33" customFormat="1" ht="15.75" customHeight="1">
      <c r="A227" s="37">
        <v>43593</v>
      </c>
      <c r="B227" s="48" t="s">
        <v>373</v>
      </c>
      <c r="C227" s="48" t="s">
        <v>10</v>
      </c>
      <c r="D227" s="48" t="s">
        <v>34</v>
      </c>
      <c r="E227" s="49">
        <v>19</v>
      </c>
      <c r="F227" s="49">
        <v>19</v>
      </c>
      <c r="G227" s="49">
        <v>0</v>
      </c>
      <c r="H227" s="40">
        <f t="shared" ref="H227:H229" si="359">(F227-E227)*D227</f>
        <v>0</v>
      </c>
      <c r="I227" s="40">
        <v>0</v>
      </c>
      <c r="J227" s="40">
        <f t="shared" ref="J227:J229" si="360">(H227+I227)</f>
        <v>0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s="33" customFormat="1" ht="15.75" customHeight="1">
      <c r="A228" s="37">
        <v>43593</v>
      </c>
      <c r="B228" s="48" t="s">
        <v>543</v>
      </c>
      <c r="C228" s="48" t="s">
        <v>10</v>
      </c>
      <c r="D228" s="48" t="s">
        <v>544</v>
      </c>
      <c r="E228" s="49">
        <v>13.5</v>
      </c>
      <c r="F228" s="49">
        <v>14.9</v>
      </c>
      <c r="G228" s="49">
        <v>0</v>
      </c>
      <c r="H228" s="40">
        <f t="shared" si="359"/>
        <v>1925.0000000000005</v>
      </c>
      <c r="I228" s="40">
        <v>0</v>
      </c>
      <c r="J228" s="40">
        <f t="shared" si="360"/>
        <v>1925.0000000000005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s="33" customFormat="1" ht="15.75" customHeight="1">
      <c r="A229" s="37">
        <v>43593</v>
      </c>
      <c r="B229" s="48" t="s">
        <v>542</v>
      </c>
      <c r="C229" s="48" t="s">
        <v>10</v>
      </c>
      <c r="D229" s="48" t="s">
        <v>52</v>
      </c>
      <c r="E229" s="49">
        <v>13</v>
      </c>
      <c r="F229" s="49">
        <v>12.2</v>
      </c>
      <c r="G229" s="49">
        <v>0</v>
      </c>
      <c r="H229" s="40">
        <f t="shared" si="359"/>
        <v>-1400.0000000000011</v>
      </c>
      <c r="I229" s="40">
        <v>0</v>
      </c>
      <c r="J229" s="42">
        <f t="shared" si="360"/>
        <v>-1400.0000000000011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s="33" customFormat="1" ht="15.75" customHeight="1">
      <c r="A230" s="37">
        <v>43592</v>
      </c>
      <c r="B230" s="48" t="s">
        <v>538</v>
      </c>
      <c r="C230" s="48" t="s">
        <v>10</v>
      </c>
      <c r="D230" s="48" t="s">
        <v>43</v>
      </c>
      <c r="E230" s="49">
        <v>5.5</v>
      </c>
      <c r="F230" s="49">
        <v>6.25</v>
      </c>
      <c r="G230" s="49">
        <v>7.5</v>
      </c>
      <c r="H230" s="40">
        <f t="shared" ref="H230" si="361">(F230-E230)*D230</f>
        <v>3000</v>
      </c>
      <c r="I230" s="41">
        <f t="shared" ref="I230" si="362">(G230-F230)*D230</f>
        <v>5000</v>
      </c>
      <c r="J230" s="40">
        <f t="shared" ref="J230" si="363">(H230+I230)</f>
        <v>8000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s="33" customFormat="1" ht="15.75" customHeight="1">
      <c r="A231" s="37">
        <v>43592</v>
      </c>
      <c r="B231" s="48" t="s">
        <v>537</v>
      </c>
      <c r="C231" s="48" t="s">
        <v>10</v>
      </c>
      <c r="D231" s="48" t="s">
        <v>16</v>
      </c>
      <c r="E231" s="49">
        <v>9</v>
      </c>
      <c r="F231" s="49">
        <v>7.5</v>
      </c>
      <c r="G231" s="49">
        <v>0</v>
      </c>
      <c r="H231" s="40">
        <f t="shared" ref="H231:H232" si="364">(F231-E231)*D231</f>
        <v>-3375</v>
      </c>
      <c r="I231" s="40">
        <v>0</v>
      </c>
      <c r="J231" s="42">
        <f t="shared" ref="J231:J232" si="365">(H231+I231)</f>
        <v>-3375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s="33" customFormat="1" ht="15.75" customHeight="1">
      <c r="A232" s="37">
        <v>43592</v>
      </c>
      <c r="B232" s="48" t="s">
        <v>238</v>
      </c>
      <c r="C232" s="48" t="s">
        <v>10</v>
      </c>
      <c r="D232" s="48" t="s">
        <v>59</v>
      </c>
      <c r="E232" s="49">
        <v>9</v>
      </c>
      <c r="F232" s="49">
        <v>10</v>
      </c>
      <c r="G232" s="49">
        <v>0</v>
      </c>
      <c r="H232" s="40">
        <f t="shared" si="364"/>
        <v>3500</v>
      </c>
      <c r="I232" s="40">
        <v>0</v>
      </c>
      <c r="J232" s="40">
        <f t="shared" si="365"/>
        <v>3500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s="33" customFormat="1" ht="15.75" customHeight="1">
      <c r="A233" s="37">
        <v>43591</v>
      </c>
      <c r="B233" s="48" t="s">
        <v>534</v>
      </c>
      <c r="C233" s="48" t="s">
        <v>10</v>
      </c>
      <c r="D233" s="48" t="s">
        <v>24</v>
      </c>
      <c r="E233" s="49">
        <v>15</v>
      </c>
      <c r="F233" s="49">
        <v>16.5</v>
      </c>
      <c r="G233" s="49">
        <v>0</v>
      </c>
      <c r="H233" s="40">
        <f t="shared" ref="H233" si="366">(F233-E233)*D233</f>
        <v>3000</v>
      </c>
      <c r="I233" s="40">
        <v>0</v>
      </c>
      <c r="J233" s="40">
        <f t="shared" ref="J233" si="367">(H233+I233)</f>
        <v>3000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s="33" customFormat="1" ht="15.75" customHeight="1">
      <c r="A234" s="37">
        <v>43591</v>
      </c>
      <c r="B234" s="48" t="s">
        <v>533</v>
      </c>
      <c r="C234" s="48" t="s">
        <v>10</v>
      </c>
      <c r="D234" s="48" t="s">
        <v>110</v>
      </c>
      <c r="E234" s="49">
        <v>31</v>
      </c>
      <c r="F234" s="49">
        <v>32.200000000000003</v>
      </c>
      <c r="G234" s="49">
        <v>0</v>
      </c>
      <c r="H234" s="40">
        <f t="shared" ref="H234" si="368">(F234-E234)*D234</f>
        <v>1320.0000000000032</v>
      </c>
      <c r="I234" s="40">
        <v>0</v>
      </c>
      <c r="J234" s="40">
        <f t="shared" ref="J234" si="369">(H234+I234)</f>
        <v>1320.0000000000032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s="33" customFormat="1" ht="15.75" customHeight="1">
      <c r="A235" s="37">
        <v>43588</v>
      </c>
      <c r="B235" s="48" t="s">
        <v>268</v>
      </c>
      <c r="C235" s="48" t="s">
        <v>10</v>
      </c>
      <c r="D235" s="48" t="s">
        <v>160</v>
      </c>
      <c r="E235" s="49">
        <v>8.6999999999999993</v>
      </c>
      <c r="F235" s="49">
        <v>9.6999999999999993</v>
      </c>
      <c r="G235" s="49">
        <v>0</v>
      </c>
      <c r="H235" s="40">
        <f t="shared" ref="H235:H236" si="370">(F235-E235)*D235</f>
        <v>2850</v>
      </c>
      <c r="I235" s="40">
        <v>0</v>
      </c>
      <c r="J235" s="40">
        <f t="shared" ref="J235:J236" si="371">(H235+I235)</f>
        <v>2850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s="33" customFormat="1" ht="15.75" customHeight="1">
      <c r="A236" s="37">
        <v>43588</v>
      </c>
      <c r="B236" s="48" t="s">
        <v>529</v>
      </c>
      <c r="C236" s="48" t="s">
        <v>10</v>
      </c>
      <c r="D236" s="48" t="s">
        <v>54</v>
      </c>
      <c r="E236" s="49">
        <v>50</v>
      </c>
      <c r="F236" s="49">
        <v>46</v>
      </c>
      <c r="G236" s="49">
        <v>0</v>
      </c>
      <c r="H236" s="40">
        <f t="shared" si="370"/>
        <v>-2000</v>
      </c>
      <c r="I236" s="40">
        <v>0</v>
      </c>
      <c r="J236" s="42">
        <f t="shared" si="371"/>
        <v>-2000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s="33" customFormat="1" ht="15.75" customHeight="1">
      <c r="A237" s="37">
        <v>43587</v>
      </c>
      <c r="B237" s="48" t="s">
        <v>527</v>
      </c>
      <c r="C237" s="48" t="s">
        <v>10</v>
      </c>
      <c r="D237" s="48" t="s">
        <v>11</v>
      </c>
      <c r="E237" s="49">
        <v>42</v>
      </c>
      <c r="F237" s="49">
        <v>46</v>
      </c>
      <c r="G237" s="49">
        <v>51</v>
      </c>
      <c r="H237" s="40">
        <f t="shared" ref="H237:H238" si="372">(F237-E237)*D237</f>
        <v>1600</v>
      </c>
      <c r="I237" s="41">
        <f t="shared" ref="I237" si="373">(G237-F237)*D237</f>
        <v>2000</v>
      </c>
      <c r="J237" s="40">
        <f t="shared" ref="J237:J238" si="374">(H237+I237)</f>
        <v>3600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s="33" customFormat="1" ht="15.75" customHeight="1">
      <c r="A238" s="37">
        <v>43587</v>
      </c>
      <c r="B238" s="48" t="s">
        <v>526</v>
      </c>
      <c r="C238" s="48" t="s">
        <v>10</v>
      </c>
      <c r="D238" s="48" t="s">
        <v>214</v>
      </c>
      <c r="E238" s="49">
        <v>8.5</v>
      </c>
      <c r="F238" s="49">
        <v>9</v>
      </c>
      <c r="G238" s="49">
        <v>0</v>
      </c>
      <c r="H238" s="40">
        <f t="shared" si="372"/>
        <v>1500</v>
      </c>
      <c r="I238" s="40">
        <v>0</v>
      </c>
      <c r="J238" s="40">
        <f t="shared" si="374"/>
        <v>1500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s="33" customFormat="1" ht="15.75" customHeight="1">
      <c r="A239" s="37">
        <v>43587</v>
      </c>
      <c r="B239" s="48" t="s">
        <v>525</v>
      </c>
      <c r="C239" s="48" t="s">
        <v>10</v>
      </c>
      <c r="D239" s="48" t="s">
        <v>54</v>
      </c>
      <c r="E239" s="49">
        <v>45</v>
      </c>
      <c r="F239" s="49">
        <v>50</v>
      </c>
      <c r="G239" s="49">
        <v>57.35</v>
      </c>
      <c r="H239" s="40">
        <f t="shared" ref="H239" si="375">(F239-E239)*D239</f>
        <v>2500</v>
      </c>
      <c r="I239" s="41">
        <f t="shared" ref="I239" si="376">(G239-F239)*D239</f>
        <v>3675.0000000000009</v>
      </c>
      <c r="J239" s="40">
        <f t="shared" ref="J239" si="377">(H239+I239)</f>
        <v>6175.0000000000009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s="33" customFormat="1" ht="15.75" customHeight="1">
      <c r="A240" s="87" t="s">
        <v>524</v>
      </c>
      <c r="B240" s="87"/>
      <c r="C240" s="87"/>
      <c r="D240" s="87" t="s">
        <v>248</v>
      </c>
      <c r="E240" s="87"/>
      <c r="F240" s="87"/>
      <c r="G240" s="87"/>
      <c r="H240" s="87"/>
      <c r="I240" s="87"/>
      <c r="J240" s="46">
        <f>SUM(J182:J239)</f>
        <v>32780.000000000007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s="62" customFormat="1" ht="15.75" customHeight="1">
      <c r="A241" s="59"/>
      <c r="B241" s="63"/>
      <c r="C241" s="63"/>
      <c r="D241" s="63"/>
      <c r="E241" s="63"/>
      <c r="F241" s="63"/>
      <c r="G241" s="63"/>
      <c r="H241" s="59"/>
      <c r="I241" s="59"/>
      <c r="J241" s="60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</row>
    <row r="242" spans="1:31" s="33" customFormat="1" ht="15.75" customHeight="1">
      <c r="A242" s="37">
        <v>43585</v>
      </c>
      <c r="B242" s="48" t="s">
        <v>522</v>
      </c>
      <c r="C242" s="48" t="s">
        <v>10</v>
      </c>
      <c r="D242" s="48" t="s">
        <v>115</v>
      </c>
      <c r="E242" s="49">
        <v>26</v>
      </c>
      <c r="F242" s="49">
        <v>26</v>
      </c>
      <c r="G242" s="49">
        <v>0</v>
      </c>
      <c r="H242" s="40">
        <f t="shared" ref="H242" si="378">(F242-E242)*D242</f>
        <v>0</v>
      </c>
      <c r="I242" s="40">
        <v>0</v>
      </c>
      <c r="J242" s="40">
        <f t="shared" ref="J242" si="379">(H242+I242)</f>
        <v>0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s="33" customFormat="1" ht="15.75" customHeight="1">
      <c r="A243" s="37">
        <v>43585</v>
      </c>
      <c r="B243" s="48" t="s">
        <v>419</v>
      </c>
      <c r="C243" s="48" t="s">
        <v>10</v>
      </c>
      <c r="D243" s="48" t="s">
        <v>137</v>
      </c>
      <c r="E243" s="49">
        <v>7.8</v>
      </c>
      <c r="F243" s="49">
        <v>7.6</v>
      </c>
      <c r="G243" s="49">
        <v>0</v>
      </c>
      <c r="H243" s="40">
        <f t="shared" ref="H243" si="380">(F243-E243)*D243</f>
        <v>-460.0000000000004</v>
      </c>
      <c r="I243" s="40">
        <v>0</v>
      </c>
      <c r="J243" s="42">
        <f t="shared" ref="J243" si="381">(H243+I243)</f>
        <v>-460.0000000000004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s="33" customFormat="1" ht="15.75" customHeight="1">
      <c r="A244" s="37">
        <v>43585</v>
      </c>
      <c r="B244" s="48" t="s">
        <v>521</v>
      </c>
      <c r="C244" s="48" t="s">
        <v>10</v>
      </c>
      <c r="D244" s="48" t="s">
        <v>11</v>
      </c>
      <c r="E244" s="49">
        <v>43</v>
      </c>
      <c r="F244" s="49">
        <v>47</v>
      </c>
      <c r="G244" s="49">
        <v>0</v>
      </c>
      <c r="H244" s="40">
        <f t="shared" ref="H244" si="382">(F244-E244)*D244</f>
        <v>1600</v>
      </c>
      <c r="I244" s="40">
        <v>0</v>
      </c>
      <c r="J244" s="40">
        <f t="shared" ref="J244" si="383">(H244+I244)</f>
        <v>1600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s="33" customFormat="1" ht="15.75" customHeight="1">
      <c r="A245" s="37">
        <v>43581</v>
      </c>
      <c r="B245" s="48" t="s">
        <v>518</v>
      </c>
      <c r="C245" s="48" t="s">
        <v>10</v>
      </c>
      <c r="D245" s="48" t="s">
        <v>24</v>
      </c>
      <c r="E245" s="49">
        <v>6</v>
      </c>
      <c r="F245" s="49">
        <v>6.75</v>
      </c>
      <c r="G245" s="49">
        <v>0</v>
      </c>
      <c r="H245" s="40">
        <f t="shared" ref="H245" si="384">(F245-E245)*D245</f>
        <v>1500</v>
      </c>
      <c r="I245" s="40">
        <v>0</v>
      </c>
      <c r="J245" s="40">
        <f t="shared" ref="J245" si="385">(H245+I245)</f>
        <v>1500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s="33" customFormat="1" ht="15.75" customHeight="1">
      <c r="A246" s="37">
        <v>43581</v>
      </c>
      <c r="B246" s="48" t="s">
        <v>517</v>
      </c>
      <c r="C246" s="48" t="s">
        <v>10</v>
      </c>
      <c r="D246" s="48" t="s">
        <v>16</v>
      </c>
      <c r="E246" s="49">
        <v>9</v>
      </c>
      <c r="F246" s="49">
        <v>7</v>
      </c>
      <c r="G246" s="49">
        <v>0</v>
      </c>
      <c r="H246" s="40">
        <f t="shared" ref="H246:H247" si="386">(F246-E246)*D246</f>
        <v>-4500</v>
      </c>
      <c r="I246" s="40">
        <v>0</v>
      </c>
      <c r="J246" s="42">
        <f t="shared" ref="J246:J247" si="387">(H246+I246)</f>
        <v>-4500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s="33" customFormat="1" ht="15.75" customHeight="1">
      <c r="A247" s="37">
        <v>43581</v>
      </c>
      <c r="B247" s="48" t="s">
        <v>516</v>
      </c>
      <c r="C247" s="48" t="s">
        <v>10</v>
      </c>
      <c r="D247" s="48" t="s">
        <v>52</v>
      </c>
      <c r="E247" s="49">
        <v>14</v>
      </c>
      <c r="F247" s="49">
        <v>16</v>
      </c>
      <c r="G247" s="49">
        <v>0</v>
      </c>
      <c r="H247" s="40">
        <f t="shared" si="386"/>
        <v>3500</v>
      </c>
      <c r="I247" s="40">
        <v>0</v>
      </c>
      <c r="J247" s="40">
        <f t="shared" si="387"/>
        <v>3500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s="33" customFormat="1" ht="15.75" customHeight="1">
      <c r="A248" s="37">
        <v>43580</v>
      </c>
      <c r="B248" s="48" t="s">
        <v>512</v>
      </c>
      <c r="C248" s="48" t="s">
        <v>10</v>
      </c>
      <c r="D248" s="48" t="s">
        <v>513</v>
      </c>
      <c r="E248" s="49">
        <v>0.8</v>
      </c>
      <c r="F248" s="49">
        <v>0.55000000000000004</v>
      </c>
      <c r="G248" s="49">
        <v>0</v>
      </c>
      <c r="H248" s="40">
        <f t="shared" ref="H248" si="388">(F248-E248)*D248</f>
        <v>-1600</v>
      </c>
      <c r="I248" s="40">
        <v>0</v>
      </c>
      <c r="J248" s="42">
        <f t="shared" ref="J248" si="389">(H248+I248)</f>
        <v>-1600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s="33" customFormat="1" ht="15.75" customHeight="1">
      <c r="A249" s="37">
        <v>43580</v>
      </c>
      <c r="B249" s="48" t="s">
        <v>511</v>
      </c>
      <c r="C249" s="48" t="s">
        <v>10</v>
      </c>
      <c r="D249" s="48" t="s">
        <v>24</v>
      </c>
      <c r="E249" s="49">
        <v>1.25</v>
      </c>
      <c r="F249" s="49">
        <v>0.5</v>
      </c>
      <c r="G249" s="49">
        <v>0</v>
      </c>
      <c r="H249" s="40">
        <f t="shared" ref="H249" si="390">(F249-E249)*D249</f>
        <v>-1500</v>
      </c>
      <c r="I249" s="40">
        <v>0</v>
      </c>
      <c r="J249" s="42">
        <f t="shared" ref="J249" si="391">(H249+I249)</f>
        <v>-1500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s="33" customFormat="1" ht="15.75" customHeight="1">
      <c r="A250" s="37">
        <v>43579</v>
      </c>
      <c r="B250" s="48" t="s">
        <v>508</v>
      </c>
      <c r="C250" s="48" t="s">
        <v>10</v>
      </c>
      <c r="D250" s="48" t="s">
        <v>160</v>
      </c>
      <c r="E250" s="49">
        <v>1.25</v>
      </c>
      <c r="F250" s="49">
        <v>0.5</v>
      </c>
      <c r="G250" s="49">
        <v>0</v>
      </c>
      <c r="H250" s="40">
        <f t="shared" ref="H250" si="392">(F250-E250)*D250</f>
        <v>-2137.5</v>
      </c>
      <c r="I250" s="40">
        <v>0</v>
      </c>
      <c r="J250" s="42">
        <f t="shared" ref="J250" si="393">(H250+I250)</f>
        <v>-2137.5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s="33" customFormat="1" ht="15.75" customHeight="1">
      <c r="A251" s="37">
        <v>43579</v>
      </c>
      <c r="B251" s="48" t="s">
        <v>507</v>
      </c>
      <c r="C251" s="48" t="s">
        <v>10</v>
      </c>
      <c r="D251" s="48" t="s">
        <v>24</v>
      </c>
      <c r="E251" s="49">
        <v>1</v>
      </c>
      <c r="F251" s="49">
        <v>0.15</v>
      </c>
      <c r="G251" s="49">
        <v>0</v>
      </c>
      <c r="H251" s="40">
        <f t="shared" ref="H251" si="394">(F251-E251)*D251</f>
        <v>-1700</v>
      </c>
      <c r="I251" s="40">
        <v>0</v>
      </c>
      <c r="J251" s="42">
        <f t="shared" ref="J251" si="395">(H251+I251)</f>
        <v>-1700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s="33" customFormat="1" ht="15.75" customHeight="1">
      <c r="A252" s="47">
        <v>43578</v>
      </c>
      <c r="B252" s="48" t="s">
        <v>504</v>
      </c>
      <c r="C252" s="48" t="s">
        <v>10</v>
      </c>
      <c r="D252" s="48" t="s">
        <v>214</v>
      </c>
      <c r="E252" s="49">
        <v>3</v>
      </c>
      <c r="F252" s="49">
        <v>4</v>
      </c>
      <c r="G252" s="49">
        <v>0</v>
      </c>
      <c r="H252" s="40">
        <f t="shared" ref="H252" si="396">(F252-E252)*D252</f>
        <v>3000</v>
      </c>
      <c r="I252" s="40">
        <v>0</v>
      </c>
      <c r="J252" s="40">
        <f t="shared" ref="J252" si="397">(H252+I252)</f>
        <v>3000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s="33" customFormat="1" ht="15.75" customHeight="1">
      <c r="A253" s="47">
        <v>43578</v>
      </c>
      <c r="B253" s="48" t="s">
        <v>503</v>
      </c>
      <c r="C253" s="48" t="s">
        <v>10</v>
      </c>
      <c r="D253" s="48" t="s">
        <v>54</v>
      </c>
      <c r="E253" s="49">
        <v>16</v>
      </c>
      <c r="F253" s="49">
        <v>22</v>
      </c>
      <c r="G253" s="49">
        <v>0</v>
      </c>
      <c r="H253" s="40">
        <f t="shared" ref="H253" si="398">(F253-E253)*D253</f>
        <v>3000</v>
      </c>
      <c r="I253" s="40">
        <v>0</v>
      </c>
      <c r="J253" s="40">
        <f t="shared" ref="J253" si="399">(H253+I253)</f>
        <v>3000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s="33" customFormat="1" ht="15.75" customHeight="1">
      <c r="A254" s="47">
        <v>43577</v>
      </c>
      <c r="B254" s="48" t="s">
        <v>500</v>
      </c>
      <c r="C254" s="48" t="s">
        <v>10</v>
      </c>
      <c r="D254" s="48" t="s">
        <v>16</v>
      </c>
      <c r="E254" s="49">
        <v>2.5</v>
      </c>
      <c r="F254" s="49">
        <v>0.5</v>
      </c>
      <c r="G254" s="49">
        <v>0</v>
      </c>
      <c r="H254" s="40">
        <f t="shared" ref="H254" si="400">(F254-E254)*D254</f>
        <v>-4500</v>
      </c>
      <c r="I254" s="40">
        <v>0</v>
      </c>
      <c r="J254" s="42">
        <f t="shared" ref="J254" si="401">(H254+I254)</f>
        <v>-4500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s="33" customFormat="1" ht="15.75" customHeight="1">
      <c r="A255" s="47">
        <v>43577</v>
      </c>
      <c r="B255" s="48" t="s">
        <v>499</v>
      </c>
      <c r="C255" s="48" t="s">
        <v>10</v>
      </c>
      <c r="D255" s="48" t="s">
        <v>24</v>
      </c>
      <c r="E255" s="49">
        <v>5</v>
      </c>
      <c r="F255" s="49">
        <v>6.5</v>
      </c>
      <c r="G255" s="49">
        <v>0</v>
      </c>
      <c r="H255" s="40">
        <f t="shared" ref="H255" si="402">(F255-E255)*D255</f>
        <v>3000</v>
      </c>
      <c r="I255" s="40">
        <v>0</v>
      </c>
      <c r="J255" s="40">
        <f t="shared" ref="J255" si="403">(H255+I255)</f>
        <v>3000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s="33" customFormat="1" ht="15.75" customHeight="1">
      <c r="A256" s="47">
        <v>43577</v>
      </c>
      <c r="B256" s="48" t="s">
        <v>433</v>
      </c>
      <c r="C256" s="48" t="s">
        <v>10</v>
      </c>
      <c r="D256" s="48" t="s">
        <v>51</v>
      </c>
      <c r="E256" s="49">
        <v>2.85</v>
      </c>
      <c r="F256" s="49">
        <v>3.85</v>
      </c>
      <c r="G256" s="49">
        <v>0</v>
      </c>
      <c r="H256" s="40">
        <f t="shared" ref="H256" si="404">(F256-E256)*D256</f>
        <v>2750</v>
      </c>
      <c r="I256" s="40">
        <v>0</v>
      </c>
      <c r="J256" s="40">
        <f t="shared" ref="J256" si="405">(H256+I256)</f>
        <v>2750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s="33" customFormat="1" ht="15.75" customHeight="1">
      <c r="A257" s="47">
        <v>43573</v>
      </c>
      <c r="B257" s="48" t="s">
        <v>494</v>
      </c>
      <c r="C257" s="48" t="s">
        <v>10</v>
      </c>
      <c r="D257" s="48" t="s">
        <v>64</v>
      </c>
      <c r="E257" s="49">
        <v>9</v>
      </c>
      <c r="F257" s="49">
        <v>4.8</v>
      </c>
      <c r="G257" s="49">
        <v>0</v>
      </c>
      <c r="H257" s="40">
        <f t="shared" ref="H257" si="406">(F257-E257)*D257</f>
        <v>-2520</v>
      </c>
      <c r="I257" s="40">
        <v>0</v>
      </c>
      <c r="J257" s="42">
        <f t="shared" ref="J257" si="407">(H257+I257)</f>
        <v>-2520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s="33" customFormat="1" ht="15.75" customHeight="1">
      <c r="A258" s="47">
        <v>43573</v>
      </c>
      <c r="B258" s="48" t="s">
        <v>493</v>
      </c>
      <c r="C258" s="48" t="s">
        <v>10</v>
      </c>
      <c r="D258" s="48" t="s">
        <v>214</v>
      </c>
      <c r="E258" s="49">
        <v>2.8</v>
      </c>
      <c r="F258" s="49">
        <v>3.5</v>
      </c>
      <c r="G258" s="49">
        <v>0</v>
      </c>
      <c r="H258" s="40">
        <f t="shared" ref="H258" si="408">(F258-E258)*D258</f>
        <v>2100.0000000000005</v>
      </c>
      <c r="I258" s="40">
        <v>0</v>
      </c>
      <c r="J258" s="40">
        <f t="shared" ref="J258" si="409">(H258+I258)</f>
        <v>2100.0000000000005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s="33" customFormat="1" ht="15.75" customHeight="1">
      <c r="A259" s="47">
        <v>43573</v>
      </c>
      <c r="B259" s="48" t="s">
        <v>492</v>
      </c>
      <c r="C259" s="48" t="s">
        <v>10</v>
      </c>
      <c r="D259" s="48" t="s">
        <v>24</v>
      </c>
      <c r="E259" s="49">
        <v>4.5</v>
      </c>
      <c r="F259" s="49">
        <v>6</v>
      </c>
      <c r="G259" s="49">
        <v>0</v>
      </c>
      <c r="H259" s="40">
        <f t="shared" ref="H259" si="410">(F259-E259)*D259</f>
        <v>3000</v>
      </c>
      <c r="I259" s="40">
        <v>0</v>
      </c>
      <c r="J259" s="40">
        <f t="shared" ref="J259" si="411">(H259+I259)</f>
        <v>3000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s="33" customFormat="1" ht="15.75" customHeight="1">
      <c r="A260" s="37">
        <v>43571</v>
      </c>
      <c r="B260" s="48" t="s">
        <v>356</v>
      </c>
      <c r="C260" s="48" t="s">
        <v>10</v>
      </c>
      <c r="D260" s="48" t="s">
        <v>160</v>
      </c>
      <c r="E260" s="49">
        <v>4</v>
      </c>
      <c r="F260" s="49">
        <v>3.1</v>
      </c>
      <c r="G260" s="49">
        <v>0</v>
      </c>
      <c r="H260" s="40">
        <f t="shared" ref="H260" si="412">(F260-E260)*D260</f>
        <v>-2564.9999999999995</v>
      </c>
      <c r="I260" s="40">
        <v>0</v>
      </c>
      <c r="J260" s="42">
        <f t="shared" ref="J260" si="413">(H260+I260)</f>
        <v>-2564.9999999999995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s="33" customFormat="1" ht="15.75" customHeight="1">
      <c r="A261" s="37">
        <v>43571</v>
      </c>
      <c r="B261" s="48" t="s">
        <v>491</v>
      </c>
      <c r="C261" s="48" t="s">
        <v>10</v>
      </c>
      <c r="D261" s="48" t="s">
        <v>24</v>
      </c>
      <c r="E261" s="49">
        <v>4.75</v>
      </c>
      <c r="F261" s="49">
        <v>3.5</v>
      </c>
      <c r="G261" s="49">
        <v>0</v>
      </c>
      <c r="H261" s="40">
        <f t="shared" ref="H261" si="414">(F261-E261)*D261</f>
        <v>-2500</v>
      </c>
      <c r="I261" s="40">
        <v>0</v>
      </c>
      <c r="J261" s="42">
        <f t="shared" ref="J261" si="415">(H261+I261)</f>
        <v>-2500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s="33" customFormat="1" ht="15.75" customHeight="1">
      <c r="A262" s="37">
        <v>43570</v>
      </c>
      <c r="B262" s="48" t="s">
        <v>487</v>
      </c>
      <c r="C262" s="48" t="s">
        <v>10</v>
      </c>
      <c r="D262" s="48" t="s">
        <v>40</v>
      </c>
      <c r="E262" s="49">
        <v>10.5</v>
      </c>
      <c r="F262" s="49">
        <v>9.6</v>
      </c>
      <c r="G262" s="49">
        <v>0</v>
      </c>
      <c r="H262" s="40">
        <f t="shared" ref="H262:H263" si="416">(F262-E262)*D262</f>
        <v>-900.00000000000034</v>
      </c>
      <c r="I262" s="40">
        <v>0</v>
      </c>
      <c r="J262" s="42">
        <f t="shared" ref="J262:J263" si="417">(H262+I262)</f>
        <v>-900.00000000000034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s="33" customFormat="1" ht="15.75" customHeight="1">
      <c r="A263" s="37">
        <v>43570</v>
      </c>
      <c r="B263" s="48" t="s">
        <v>486</v>
      </c>
      <c r="C263" s="48" t="s">
        <v>10</v>
      </c>
      <c r="D263" s="48" t="s">
        <v>40</v>
      </c>
      <c r="E263" s="49">
        <v>15</v>
      </c>
      <c r="F263" s="49">
        <v>18</v>
      </c>
      <c r="G263" s="49">
        <v>0</v>
      </c>
      <c r="H263" s="40">
        <f t="shared" si="416"/>
        <v>3000</v>
      </c>
      <c r="I263" s="40">
        <v>0</v>
      </c>
      <c r="J263" s="40">
        <f t="shared" si="417"/>
        <v>3000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s="33" customFormat="1" ht="15.75" customHeight="1">
      <c r="A264" s="37">
        <v>43567</v>
      </c>
      <c r="B264" s="48" t="s">
        <v>485</v>
      </c>
      <c r="C264" s="48" t="s">
        <v>10</v>
      </c>
      <c r="D264" s="48" t="s">
        <v>43</v>
      </c>
      <c r="E264" s="49">
        <v>2</v>
      </c>
      <c r="F264" s="49">
        <v>2</v>
      </c>
      <c r="G264" s="49">
        <v>0</v>
      </c>
      <c r="H264" s="40">
        <f t="shared" ref="H264" si="418">(F264-E264)*D264</f>
        <v>0</v>
      </c>
      <c r="I264" s="40">
        <v>0</v>
      </c>
      <c r="J264" s="40">
        <f t="shared" ref="J264" si="419">(H264+I264)</f>
        <v>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s="33" customFormat="1" ht="15.75" customHeight="1">
      <c r="A265" s="37">
        <v>43567</v>
      </c>
      <c r="B265" s="48" t="s">
        <v>484</v>
      </c>
      <c r="C265" s="48" t="s">
        <v>10</v>
      </c>
      <c r="D265" s="48" t="s">
        <v>30</v>
      </c>
      <c r="E265" s="49">
        <v>2.6</v>
      </c>
      <c r="F265" s="49">
        <v>3.1</v>
      </c>
      <c r="G265" s="49">
        <v>0</v>
      </c>
      <c r="H265" s="40">
        <f t="shared" ref="H265" si="420">(F265-E265)*D265</f>
        <v>3000</v>
      </c>
      <c r="I265" s="40">
        <v>0</v>
      </c>
      <c r="J265" s="40">
        <f t="shared" ref="J265" si="421">(H265+I265)</f>
        <v>3000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s="33" customFormat="1" ht="15.75" customHeight="1">
      <c r="A266" s="37">
        <v>43567</v>
      </c>
      <c r="B266" s="48" t="s">
        <v>483</v>
      </c>
      <c r="C266" s="48" t="s">
        <v>10</v>
      </c>
      <c r="D266" s="48" t="s">
        <v>24</v>
      </c>
      <c r="E266" s="49">
        <v>8.5</v>
      </c>
      <c r="F266" s="49">
        <v>9.6999999999999993</v>
      </c>
      <c r="G266" s="49">
        <v>0</v>
      </c>
      <c r="H266" s="40">
        <f t="shared" ref="H266" si="422">(F266-E266)*D266</f>
        <v>2399.9999999999986</v>
      </c>
      <c r="I266" s="40">
        <v>0</v>
      </c>
      <c r="J266" s="40">
        <f t="shared" ref="J266" si="423">(H266+I266)</f>
        <v>2399.9999999999986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s="33" customFormat="1" ht="15.75" customHeight="1">
      <c r="A267" s="47">
        <v>43566</v>
      </c>
      <c r="B267" s="48" t="s">
        <v>480</v>
      </c>
      <c r="C267" s="48" t="s">
        <v>10</v>
      </c>
      <c r="D267" s="48" t="s">
        <v>160</v>
      </c>
      <c r="E267" s="49">
        <v>6</v>
      </c>
      <c r="F267" s="49">
        <v>5.6</v>
      </c>
      <c r="G267" s="49">
        <v>0</v>
      </c>
      <c r="H267" s="40">
        <f t="shared" ref="H267:H269" si="424">(F267-E267)*D267</f>
        <v>-1140.0000000000009</v>
      </c>
      <c r="I267" s="40">
        <v>0</v>
      </c>
      <c r="J267" s="42">
        <f t="shared" ref="J267:J269" si="425">(H267+I267)</f>
        <v>-1140.0000000000009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s="33" customFormat="1" ht="15.75" customHeight="1">
      <c r="A268" s="47">
        <v>43566</v>
      </c>
      <c r="B268" s="48" t="s">
        <v>479</v>
      </c>
      <c r="C268" s="48" t="s">
        <v>10</v>
      </c>
      <c r="D268" s="48" t="s">
        <v>16</v>
      </c>
      <c r="E268" s="49">
        <v>6.5</v>
      </c>
      <c r="F268" s="49">
        <v>8</v>
      </c>
      <c r="G268" s="49">
        <v>0</v>
      </c>
      <c r="H268" s="40">
        <f t="shared" si="424"/>
        <v>3375</v>
      </c>
      <c r="I268" s="40">
        <v>0</v>
      </c>
      <c r="J268" s="40">
        <f t="shared" si="425"/>
        <v>3375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s="33" customFormat="1" ht="15.75" customHeight="1">
      <c r="A269" s="47">
        <v>43566</v>
      </c>
      <c r="B269" s="48" t="s">
        <v>478</v>
      </c>
      <c r="C269" s="48" t="s">
        <v>10</v>
      </c>
      <c r="D269" s="48" t="s">
        <v>34</v>
      </c>
      <c r="E269" s="49">
        <v>8.5</v>
      </c>
      <c r="F269" s="49">
        <v>7.8</v>
      </c>
      <c r="G269" s="49">
        <v>0</v>
      </c>
      <c r="H269" s="40">
        <f t="shared" si="424"/>
        <v>-1260.0000000000002</v>
      </c>
      <c r="I269" s="40">
        <v>0</v>
      </c>
      <c r="J269" s="42">
        <f t="shared" si="425"/>
        <v>-1260.0000000000002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s="33" customFormat="1" ht="15.75" customHeight="1">
      <c r="A270" s="37">
        <v>43565</v>
      </c>
      <c r="B270" s="48" t="s">
        <v>474</v>
      </c>
      <c r="C270" s="48" t="s">
        <v>10</v>
      </c>
      <c r="D270" s="48" t="s">
        <v>137</v>
      </c>
      <c r="E270" s="49">
        <v>7</v>
      </c>
      <c r="F270" s="49">
        <v>5.5</v>
      </c>
      <c r="G270" s="49">
        <v>0</v>
      </c>
      <c r="H270" s="40">
        <f t="shared" ref="H270:H271" si="426">(F270-E270)*D270</f>
        <v>-3450</v>
      </c>
      <c r="I270" s="40">
        <v>0</v>
      </c>
      <c r="J270" s="42">
        <f t="shared" ref="J270:J271" si="427">(H270+I270)</f>
        <v>-3450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s="33" customFormat="1" ht="15.75" customHeight="1">
      <c r="A271" s="37">
        <v>43565</v>
      </c>
      <c r="B271" s="48" t="s">
        <v>473</v>
      </c>
      <c r="C271" s="48" t="s">
        <v>10</v>
      </c>
      <c r="D271" s="48" t="s">
        <v>24</v>
      </c>
      <c r="E271" s="49">
        <v>7.5</v>
      </c>
      <c r="F271" s="49">
        <v>9</v>
      </c>
      <c r="G271" s="49">
        <v>11</v>
      </c>
      <c r="H271" s="40">
        <f t="shared" si="426"/>
        <v>3000</v>
      </c>
      <c r="I271" s="41">
        <f t="shared" ref="I271" si="428">(G271-F271)*D271</f>
        <v>4000</v>
      </c>
      <c r="J271" s="40">
        <f t="shared" si="427"/>
        <v>7000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s="33" customFormat="1" ht="15.75" customHeight="1">
      <c r="A272" s="37">
        <v>43565</v>
      </c>
      <c r="B272" s="48" t="s">
        <v>472</v>
      </c>
      <c r="C272" s="48" t="s">
        <v>10</v>
      </c>
      <c r="D272" s="48" t="s">
        <v>455</v>
      </c>
      <c r="E272" s="49">
        <v>2.2999999999999998</v>
      </c>
      <c r="F272" s="49">
        <v>1.7</v>
      </c>
      <c r="G272" s="49">
        <v>0</v>
      </c>
      <c r="H272" s="40">
        <f t="shared" ref="H272" si="429">(F272-E272)*D272</f>
        <v>-3719.9999999999991</v>
      </c>
      <c r="I272" s="40">
        <v>0</v>
      </c>
      <c r="J272" s="42">
        <f t="shared" ref="J272" si="430">(H272+I272)</f>
        <v>-3719.9999999999991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s="33" customFormat="1" ht="15.75" customHeight="1">
      <c r="A273" s="37">
        <v>43564</v>
      </c>
      <c r="B273" s="48" t="s">
        <v>425</v>
      </c>
      <c r="C273" s="48" t="s">
        <v>10</v>
      </c>
      <c r="D273" s="48" t="s">
        <v>24</v>
      </c>
      <c r="E273" s="49">
        <v>9</v>
      </c>
      <c r="F273" s="49">
        <v>10.5</v>
      </c>
      <c r="G273" s="49">
        <v>0</v>
      </c>
      <c r="H273" s="40">
        <f t="shared" ref="H273" si="431">(F273-E273)*D273</f>
        <v>3000</v>
      </c>
      <c r="I273" s="40">
        <v>0</v>
      </c>
      <c r="J273" s="40">
        <f t="shared" ref="J273" si="432">(H273+I273)</f>
        <v>3000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s="33" customFormat="1" ht="15.75" customHeight="1">
      <c r="A274" s="37">
        <v>43564</v>
      </c>
      <c r="B274" s="48" t="s">
        <v>462</v>
      </c>
      <c r="C274" s="48" t="s">
        <v>10</v>
      </c>
      <c r="D274" s="48" t="s">
        <v>130</v>
      </c>
      <c r="E274" s="49">
        <v>3</v>
      </c>
      <c r="F274" s="49">
        <v>2.25</v>
      </c>
      <c r="G274" s="49">
        <v>0</v>
      </c>
      <c r="H274" s="40">
        <f t="shared" ref="H274" si="433">(F274-E274)*D274</f>
        <v>-3525</v>
      </c>
      <c r="I274" s="40">
        <v>0</v>
      </c>
      <c r="J274" s="42">
        <f t="shared" ref="J274" si="434">(H274+I274)</f>
        <v>-3525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s="33" customFormat="1" ht="15.75" customHeight="1">
      <c r="A275" s="37">
        <v>43564</v>
      </c>
      <c r="B275" s="48" t="s">
        <v>461</v>
      </c>
      <c r="C275" s="48" t="s">
        <v>10</v>
      </c>
      <c r="D275" s="48" t="s">
        <v>135</v>
      </c>
      <c r="E275" s="49">
        <v>3.25</v>
      </c>
      <c r="F275" s="49">
        <v>2.9</v>
      </c>
      <c r="G275" s="49">
        <v>0</v>
      </c>
      <c r="H275" s="40">
        <f t="shared" ref="H275" si="435">(F275-E275)*D275</f>
        <v>-2800.0000000000009</v>
      </c>
      <c r="I275" s="40">
        <v>0</v>
      </c>
      <c r="J275" s="42">
        <f t="shared" ref="J275" si="436">(H275+I275)</f>
        <v>-2800.0000000000009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s="33" customFormat="1" ht="15.75" customHeight="1">
      <c r="A276" s="37">
        <v>43564</v>
      </c>
      <c r="B276" s="48" t="s">
        <v>460</v>
      </c>
      <c r="C276" s="48" t="s">
        <v>10</v>
      </c>
      <c r="D276" s="48" t="s">
        <v>226</v>
      </c>
      <c r="E276" s="49">
        <v>6.5</v>
      </c>
      <c r="F276" s="49">
        <v>7.5</v>
      </c>
      <c r="G276" s="49">
        <v>0</v>
      </c>
      <c r="H276" s="40">
        <f t="shared" ref="H276" si="437">(F276-E276)*D276</f>
        <v>3200</v>
      </c>
      <c r="I276" s="40">
        <v>0</v>
      </c>
      <c r="J276" s="40">
        <f t="shared" ref="J276" si="438">(H276+I276)</f>
        <v>3200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s="32" customFormat="1" ht="15.75" customHeight="1">
      <c r="A277" s="37">
        <v>43563</v>
      </c>
      <c r="B277" s="48" t="s">
        <v>459</v>
      </c>
      <c r="C277" s="48" t="s">
        <v>10</v>
      </c>
      <c r="D277" s="48" t="s">
        <v>23</v>
      </c>
      <c r="E277" s="49">
        <v>8</v>
      </c>
      <c r="F277" s="49">
        <v>9.35</v>
      </c>
      <c r="G277" s="49">
        <v>0</v>
      </c>
      <c r="H277" s="40">
        <f t="shared" ref="H277" si="439">(F277-E277)*D277</f>
        <v>1754.9999999999995</v>
      </c>
      <c r="I277" s="40">
        <v>0</v>
      </c>
      <c r="J277" s="40">
        <f t="shared" ref="J277" si="440">(H277+I277)</f>
        <v>1754.9999999999995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s="32" customFormat="1" ht="15.75" customHeight="1">
      <c r="A278" s="37">
        <v>43563</v>
      </c>
      <c r="B278" s="48" t="s">
        <v>458</v>
      </c>
      <c r="C278" s="48" t="s">
        <v>10</v>
      </c>
      <c r="D278" s="48" t="s">
        <v>160</v>
      </c>
      <c r="E278" s="49">
        <v>5.75</v>
      </c>
      <c r="F278" s="49">
        <v>4.5</v>
      </c>
      <c r="G278" s="49">
        <v>0</v>
      </c>
      <c r="H278" s="40">
        <f t="shared" ref="H278" si="441">(F278-E278)*D278</f>
        <v>-3562.5</v>
      </c>
      <c r="I278" s="40">
        <v>0</v>
      </c>
      <c r="J278" s="42">
        <f t="shared" ref="J278" si="442">(H278+I278)</f>
        <v>-3562.5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s="32" customFormat="1" ht="15.75" customHeight="1">
      <c r="A279" s="37">
        <v>43563</v>
      </c>
      <c r="B279" s="48" t="s">
        <v>457</v>
      </c>
      <c r="C279" s="48" t="s">
        <v>10</v>
      </c>
      <c r="D279" s="48" t="s">
        <v>51</v>
      </c>
      <c r="E279" s="49">
        <v>7.75</v>
      </c>
      <c r="F279" s="49">
        <v>6.5</v>
      </c>
      <c r="G279" s="49">
        <v>0</v>
      </c>
      <c r="H279" s="40">
        <f t="shared" ref="H279" si="443">(F279-E279)*D279</f>
        <v>-3437.5</v>
      </c>
      <c r="I279" s="40">
        <v>0</v>
      </c>
      <c r="J279" s="42">
        <f t="shared" ref="J279" si="444">(H279+I279)</f>
        <v>-3437.5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s="31" customFormat="1" ht="15.75" customHeight="1">
      <c r="A280" s="37">
        <v>43560</v>
      </c>
      <c r="B280" s="48" t="s">
        <v>454</v>
      </c>
      <c r="C280" s="48" t="s">
        <v>10</v>
      </c>
      <c r="D280" s="48" t="s">
        <v>455</v>
      </c>
      <c r="E280" s="49">
        <v>3.25</v>
      </c>
      <c r="F280" s="49">
        <v>3.75</v>
      </c>
      <c r="G280" s="49">
        <v>0</v>
      </c>
      <c r="H280" s="40">
        <f t="shared" ref="H280" si="445">(F280-E280)*D280</f>
        <v>3100</v>
      </c>
      <c r="I280" s="40">
        <v>0</v>
      </c>
      <c r="J280" s="40">
        <f t="shared" ref="J280" si="446">(H280+I280)</f>
        <v>3100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s="31" customFormat="1" ht="15.75" customHeight="1">
      <c r="A281" s="37">
        <v>43560</v>
      </c>
      <c r="B281" s="48" t="s">
        <v>453</v>
      </c>
      <c r="C281" s="48" t="s">
        <v>10</v>
      </c>
      <c r="D281" s="48" t="s">
        <v>24</v>
      </c>
      <c r="E281" s="49">
        <v>12.5</v>
      </c>
      <c r="F281" s="49">
        <v>11.1</v>
      </c>
      <c r="G281" s="49">
        <v>0</v>
      </c>
      <c r="H281" s="40">
        <f t="shared" ref="H281" si="447">(F281-E281)*D281</f>
        <v>-2800.0000000000009</v>
      </c>
      <c r="I281" s="40">
        <v>0</v>
      </c>
      <c r="J281" s="42">
        <f t="shared" ref="J281" si="448">(H281+I281)</f>
        <v>-2800.0000000000009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s="31" customFormat="1" ht="15.75" customHeight="1">
      <c r="A282" s="37">
        <v>43560</v>
      </c>
      <c r="B282" s="48" t="s">
        <v>452</v>
      </c>
      <c r="C282" s="48" t="s">
        <v>10</v>
      </c>
      <c r="D282" s="48" t="s">
        <v>39</v>
      </c>
      <c r="E282" s="49">
        <v>11.5</v>
      </c>
      <c r="F282" s="49">
        <v>13.5</v>
      </c>
      <c r="G282" s="49">
        <v>16.5</v>
      </c>
      <c r="H282" s="40">
        <f t="shared" ref="H282" si="449">(F282-E282)*D282</f>
        <v>3000</v>
      </c>
      <c r="I282" s="41">
        <f t="shared" ref="I282" si="450">(G282-F282)*D282</f>
        <v>4500</v>
      </c>
      <c r="J282" s="40">
        <f t="shared" ref="J282" si="451">(H282+I282)</f>
        <v>7500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s="30" customFormat="1" ht="15.75" customHeight="1">
      <c r="A283" s="37">
        <v>43559</v>
      </c>
      <c r="B283" s="48" t="s">
        <v>449</v>
      </c>
      <c r="C283" s="48" t="s">
        <v>10</v>
      </c>
      <c r="D283" s="48" t="s">
        <v>16</v>
      </c>
      <c r="E283" s="49">
        <v>8.5</v>
      </c>
      <c r="F283" s="49">
        <v>7</v>
      </c>
      <c r="G283" s="49">
        <v>0</v>
      </c>
      <c r="H283" s="40">
        <f t="shared" ref="H283:H285" si="452">(F283-E283)*D283</f>
        <v>-3375</v>
      </c>
      <c r="I283" s="40">
        <v>0</v>
      </c>
      <c r="J283" s="42">
        <f t="shared" ref="J283:J285" si="453">(H283+I283)</f>
        <v>-3375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s="30" customFormat="1" ht="15.75" customHeight="1">
      <c r="A284" s="37">
        <v>43559</v>
      </c>
      <c r="B284" s="48" t="s">
        <v>448</v>
      </c>
      <c r="C284" s="48" t="s">
        <v>10</v>
      </c>
      <c r="D284" s="48" t="s">
        <v>130</v>
      </c>
      <c r="E284" s="49">
        <v>4.25</v>
      </c>
      <c r="F284" s="49">
        <v>3.5</v>
      </c>
      <c r="G284" s="49">
        <v>0</v>
      </c>
      <c r="H284" s="40">
        <f t="shared" si="452"/>
        <v>-3525</v>
      </c>
      <c r="I284" s="40">
        <v>0</v>
      </c>
      <c r="J284" s="42">
        <f t="shared" si="453"/>
        <v>-3525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s="30" customFormat="1" ht="15.75" customHeight="1">
      <c r="A285" s="37">
        <v>43559</v>
      </c>
      <c r="B285" s="48" t="s">
        <v>447</v>
      </c>
      <c r="C285" s="48" t="s">
        <v>10</v>
      </c>
      <c r="D285" s="48" t="s">
        <v>135</v>
      </c>
      <c r="E285" s="49">
        <v>5</v>
      </c>
      <c r="F285" s="49">
        <v>5.4</v>
      </c>
      <c r="G285" s="49">
        <v>6</v>
      </c>
      <c r="H285" s="40">
        <f t="shared" si="452"/>
        <v>3200.0000000000027</v>
      </c>
      <c r="I285" s="41">
        <f t="shared" ref="I285" si="454">(G285-F285)*D285</f>
        <v>4799.9999999999973</v>
      </c>
      <c r="J285" s="40">
        <f t="shared" si="453"/>
        <v>8000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s="30" customFormat="1" ht="15.75" customHeight="1">
      <c r="A286" s="37">
        <v>43559</v>
      </c>
      <c r="B286" s="48" t="s">
        <v>446</v>
      </c>
      <c r="C286" s="48" t="s">
        <v>10</v>
      </c>
      <c r="D286" s="48" t="s">
        <v>142</v>
      </c>
      <c r="E286" s="49">
        <v>27</v>
      </c>
      <c r="F286" s="49">
        <v>24</v>
      </c>
      <c r="G286" s="49">
        <v>0</v>
      </c>
      <c r="H286" s="40">
        <f t="shared" ref="H286" si="455">(F286-E286)*D286</f>
        <v>-4200</v>
      </c>
      <c r="I286" s="40">
        <v>0</v>
      </c>
      <c r="J286" s="42">
        <f t="shared" ref="J286" si="456">(H286+I286)</f>
        <v>-4200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s="29" customFormat="1" ht="15.75" customHeight="1">
      <c r="A287" s="37">
        <v>43558</v>
      </c>
      <c r="B287" s="48" t="s">
        <v>444</v>
      </c>
      <c r="C287" s="48" t="s">
        <v>10</v>
      </c>
      <c r="D287" s="48" t="s">
        <v>32</v>
      </c>
      <c r="E287" s="49">
        <v>12</v>
      </c>
      <c r="F287" s="49">
        <v>9</v>
      </c>
      <c r="G287" s="49">
        <v>0</v>
      </c>
      <c r="H287" s="40">
        <f t="shared" ref="H287" si="457">(F287-E287)*D287</f>
        <v>-3183</v>
      </c>
      <c r="I287" s="40">
        <v>0</v>
      </c>
      <c r="J287" s="42">
        <f t="shared" ref="J287" si="458">(H287+I287)</f>
        <v>-3183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s="28" customFormat="1" ht="15.75" customHeight="1">
      <c r="A288" s="37">
        <v>43557</v>
      </c>
      <c r="B288" s="48" t="s">
        <v>442</v>
      </c>
      <c r="C288" s="48" t="s">
        <v>10</v>
      </c>
      <c r="D288" s="48" t="s">
        <v>16</v>
      </c>
      <c r="E288" s="49">
        <v>9.5</v>
      </c>
      <c r="F288" s="49">
        <v>8</v>
      </c>
      <c r="G288" s="49">
        <v>0</v>
      </c>
      <c r="H288" s="40">
        <f t="shared" ref="H288" si="459">(F288-E288)*D288</f>
        <v>-3375</v>
      </c>
      <c r="I288" s="40">
        <v>0</v>
      </c>
      <c r="J288" s="42">
        <f t="shared" ref="J288" si="460">(H288+I288)</f>
        <v>-3375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s="28" customFormat="1" ht="15.75" customHeight="1">
      <c r="A289" s="37">
        <v>43557</v>
      </c>
      <c r="B289" s="48" t="s">
        <v>441</v>
      </c>
      <c r="C289" s="48" t="s">
        <v>10</v>
      </c>
      <c r="D289" s="48" t="s">
        <v>24</v>
      </c>
      <c r="E289" s="49">
        <v>15</v>
      </c>
      <c r="F289" s="49">
        <v>16.5</v>
      </c>
      <c r="G289" s="49">
        <v>0</v>
      </c>
      <c r="H289" s="40">
        <f t="shared" ref="H289" si="461">(F289-E289)*D289</f>
        <v>3000</v>
      </c>
      <c r="I289" s="40">
        <v>0</v>
      </c>
      <c r="J289" s="40">
        <f t="shared" ref="J289" si="462">(H289+I289)</f>
        <v>3000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s="27" customFormat="1" ht="15.75" customHeight="1">
      <c r="A290" s="37">
        <v>43556</v>
      </c>
      <c r="B290" s="48" t="s">
        <v>437</v>
      </c>
      <c r="C290" s="48" t="s">
        <v>10</v>
      </c>
      <c r="D290" s="48" t="s">
        <v>24</v>
      </c>
      <c r="E290" s="49">
        <v>13.7</v>
      </c>
      <c r="F290" s="49">
        <v>15</v>
      </c>
      <c r="G290" s="49">
        <v>17</v>
      </c>
      <c r="H290" s="40">
        <f t="shared" ref="H290:H292" si="463">(F290-E290)*D290</f>
        <v>2600.0000000000014</v>
      </c>
      <c r="I290" s="41">
        <f t="shared" ref="I290:I292" si="464">(G290-F290)*D290</f>
        <v>4000</v>
      </c>
      <c r="J290" s="40">
        <f t="shared" ref="J290:J292" si="465">(H290+I290)</f>
        <v>6600.0000000000018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s="27" customFormat="1" ht="15.75" customHeight="1">
      <c r="A291" s="37">
        <v>43556</v>
      </c>
      <c r="B291" s="48" t="s">
        <v>438</v>
      </c>
      <c r="C291" s="48" t="s">
        <v>10</v>
      </c>
      <c r="D291" s="48" t="s">
        <v>22</v>
      </c>
      <c r="E291" s="49">
        <v>9.25</v>
      </c>
      <c r="F291" s="49">
        <v>10.25</v>
      </c>
      <c r="G291" s="49">
        <v>12</v>
      </c>
      <c r="H291" s="40">
        <f t="shared" si="463"/>
        <v>2600</v>
      </c>
      <c r="I291" s="41">
        <f t="shared" si="464"/>
        <v>4550</v>
      </c>
      <c r="J291" s="40">
        <f t="shared" si="465"/>
        <v>7150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s="27" customFormat="1" ht="15.75" customHeight="1">
      <c r="A292" s="37">
        <v>43556</v>
      </c>
      <c r="B292" s="48" t="s">
        <v>439</v>
      </c>
      <c r="C292" s="48" t="s">
        <v>10</v>
      </c>
      <c r="D292" s="48" t="s">
        <v>24</v>
      </c>
      <c r="E292" s="49">
        <v>8.4499999999999993</v>
      </c>
      <c r="F292" s="49">
        <v>9.5</v>
      </c>
      <c r="G292" s="49">
        <v>12</v>
      </c>
      <c r="H292" s="40">
        <f t="shared" si="463"/>
        <v>2100.0000000000014</v>
      </c>
      <c r="I292" s="41">
        <f t="shared" si="464"/>
        <v>5000</v>
      </c>
      <c r="J292" s="40">
        <f t="shared" si="465"/>
        <v>7100.0000000000018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s="27" customFormat="1" ht="15.75" customHeight="1">
      <c r="A293" s="87" t="s">
        <v>436</v>
      </c>
      <c r="B293" s="87"/>
      <c r="C293" s="87"/>
      <c r="D293" s="87" t="s">
        <v>248</v>
      </c>
      <c r="E293" s="87"/>
      <c r="F293" s="87"/>
      <c r="G293" s="87"/>
      <c r="H293" s="87"/>
      <c r="I293" s="87"/>
      <c r="J293" s="46">
        <f>SUM(J242:J292)</f>
        <v>24394.499999999993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s="62" customFormat="1" ht="15.75" customHeight="1">
      <c r="A294" s="59"/>
      <c r="B294" s="63"/>
      <c r="C294" s="63"/>
      <c r="D294" s="63"/>
      <c r="E294" s="63"/>
      <c r="F294" s="63"/>
      <c r="G294" s="63"/>
      <c r="H294" s="59"/>
      <c r="I294" s="59"/>
      <c r="J294" s="60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</row>
    <row r="295" spans="1:31" s="26" customFormat="1" ht="15.75" customHeight="1">
      <c r="A295" s="37">
        <v>43553</v>
      </c>
      <c r="B295" s="48" t="s">
        <v>431</v>
      </c>
      <c r="C295" s="48" t="s">
        <v>10</v>
      </c>
      <c r="D295" s="48" t="s">
        <v>59</v>
      </c>
      <c r="E295" s="49">
        <v>7.6</v>
      </c>
      <c r="F295" s="49">
        <v>6.75</v>
      </c>
      <c r="G295" s="49">
        <v>0</v>
      </c>
      <c r="H295" s="40">
        <f t="shared" ref="H295:H296" si="466">(F295-E295)*D295</f>
        <v>-2974.9999999999986</v>
      </c>
      <c r="I295" s="40">
        <v>0</v>
      </c>
      <c r="J295" s="42">
        <f t="shared" ref="J295:J296" si="467">(H295+I295)</f>
        <v>-2974.9999999999986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s="26" customFormat="1" ht="15.75" customHeight="1">
      <c r="A296" s="37">
        <v>43553</v>
      </c>
      <c r="B296" s="48" t="s">
        <v>432</v>
      </c>
      <c r="C296" s="48" t="s">
        <v>10</v>
      </c>
      <c r="D296" s="48" t="s">
        <v>214</v>
      </c>
      <c r="E296" s="49">
        <v>6</v>
      </c>
      <c r="F296" s="49">
        <v>5.5</v>
      </c>
      <c r="G296" s="49">
        <v>0</v>
      </c>
      <c r="H296" s="40">
        <f t="shared" si="466"/>
        <v>-1500</v>
      </c>
      <c r="I296" s="40">
        <v>0</v>
      </c>
      <c r="J296" s="42">
        <f t="shared" si="467"/>
        <v>-1500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s="26" customFormat="1" ht="15.75" customHeight="1">
      <c r="A297" s="37">
        <v>43553</v>
      </c>
      <c r="B297" s="48" t="s">
        <v>433</v>
      </c>
      <c r="C297" s="48" t="s">
        <v>10</v>
      </c>
      <c r="D297" s="48" t="s">
        <v>51</v>
      </c>
      <c r="E297" s="49">
        <v>10</v>
      </c>
      <c r="F297" s="49">
        <v>8.75</v>
      </c>
      <c r="G297" s="49">
        <v>0</v>
      </c>
      <c r="H297" s="40">
        <v>-3437</v>
      </c>
      <c r="I297" s="40">
        <v>0</v>
      </c>
      <c r="J297" s="42">
        <v>-3437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s="25" customFormat="1" ht="15.75" customHeight="1">
      <c r="A298" s="47">
        <v>43552</v>
      </c>
      <c r="B298" s="48" t="s">
        <v>428</v>
      </c>
      <c r="C298" s="48" t="s">
        <v>10</v>
      </c>
      <c r="D298" s="48" t="s">
        <v>435</v>
      </c>
      <c r="E298" s="49">
        <v>0.75</v>
      </c>
      <c r="F298" s="49">
        <v>0.9</v>
      </c>
      <c r="G298" s="49">
        <v>0</v>
      </c>
      <c r="H298" s="40">
        <f t="shared" ref="H298:H299" si="468">(F298-E298)*D298</f>
        <v>1410.0000000000002</v>
      </c>
      <c r="I298" s="40">
        <v>0</v>
      </c>
      <c r="J298" s="40">
        <f t="shared" ref="J298:J299" si="469">(H298+I298)</f>
        <v>1410.0000000000002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s="25" customFormat="1" ht="15.75" customHeight="1">
      <c r="A299" s="47">
        <v>43552</v>
      </c>
      <c r="B299" s="48" t="s">
        <v>401</v>
      </c>
      <c r="C299" s="48" t="s">
        <v>10</v>
      </c>
      <c r="D299" s="48" t="s">
        <v>429</v>
      </c>
      <c r="E299" s="49">
        <v>0.6</v>
      </c>
      <c r="F299" s="49">
        <v>0.05</v>
      </c>
      <c r="G299" s="49">
        <v>0</v>
      </c>
      <c r="H299" s="40">
        <f t="shared" si="468"/>
        <v>-2474.9999999999995</v>
      </c>
      <c r="I299" s="40">
        <v>0</v>
      </c>
      <c r="J299" s="42">
        <f t="shared" si="469"/>
        <v>-2474.9999999999995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s="24" customFormat="1" ht="15.75" customHeight="1">
      <c r="A300" s="47">
        <v>43551</v>
      </c>
      <c r="B300" s="48" t="s">
        <v>425</v>
      </c>
      <c r="C300" s="48" t="s">
        <v>10</v>
      </c>
      <c r="D300" s="48" t="s">
        <v>24</v>
      </c>
      <c r="E300" s="49">
        <v>2.5</v>
      </c>
      <c r="F300" s="49">
        <v>1.1499999999999999</v>
      </c>
      <c r="G300" s="49">
        <v>0</v>
      </c>
      <c r="H300" s="40">
        <f t="shared" ref="H300" si="470">(F300-E300)*D300</f>
        <v>-2700</v>
      </c>
      <c r="I300" s="40">
        <v>0</v>
      </c>
      <c r="J300" s="42">
        <f t="shared" ref="J300" si="471">(H300+I300)</f>
        <v>-2700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s="24" customFormat="1" ht="15.75" customHeight="1">
      <c r="A301" s="47">
        <v>43551</v>
      </c>
      <c r="B301" s="48" t="s">
        <v>424</v>
      </c>
      <c r="C301" s="48" t="s">
        <v>10</v>
      </c>
      <c r="D301" s="48" t="s">
        <v>52</v>
      </c>
      <c r="E301" s="49">
        <v>3</v>
      </c>
      <c r="F301" s="49">
        <v>4.5</v>
      </c>
      <c r="G301" s="49">
        <v>0</v>
      </c>
      <c r="H301" s="40">
        <f t="shared" ref="H301" si="472">(F301-E301)*D301</f>
        <v>2625</v>
      </c>
      <c r="I301" s="40">
        <v>0</v>
      </c>
      <c r="J301" s="40">
        <f t="shared" ref="J301" si="473">(H301+I301)</f>
        <v>2625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s="23" customFormat="1" ht="15.75" customHeight="1">
      <c r="A302" s="47">
        <v>43550</v>
      </c>
      <c r="B302" s="48" t="s">
        <v>420</v>
      </c>
      <c r="C302" s="48" t="s">
        <v>10</v>
      </c>
      <c r="D302" s="48" t="s">
        <v>43</v>
      </c>
      <c r="E302" s="49">
        <v>1.5</v>
      </c>
      <c r="F302" s="49">
        <v>1.3</v>
      </c>
      <c r="G302" s="49">
        <v>0</v>
      </c>
      <c r="H302" s="40">
        <f t="shared" ref="H302" si="474">(F302-E302)*D302</f>
        <v>-799.99999999999977</v>
      </c>
      <c r="I302" s="40">
        <v>0</v>
      </c>
      <c r="J302" s="42">
        <f t="shared" ref="J302" si="475">(H302+I302)</f>
        <v>-799.99999999999977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s="23" customFormat="1" ht="15.75" customHeight="1">
      <c r="A303" s="47">
        <v>43550</v>
      </c>
      <c r="B303" s="48" t="s">
        <v>402</v>
      </c>
      <c r="C303" s="48" t="s">
        <v>10</v>
      </c>
      <c r="D303" s="48" t="s">
        <v>52</v>
      </c>
      <c r="E303" s="49">
        <v>4</v>
      </c>
      <c r="F303" s="49">
        <v>5.5</v>
      </c>
      <c r="G303" s="49">
        <v>7.3</v>
      </c>
      <c r="H303" s="40">
        <f t="shared" ref="H303" si="476">(F303-E303)*D303</f>
        <v>2625</v>
      </c>
      <c r="I303" s="41">
        <f t="shared" ref="I303" si="477">(G303-F303)*D303</f>
        <v>3149.9999999999995</v>
      </c>
      <c r="J303" s="40">
        <f t="shared" ref="J303" si="478">(H303+I303)</f>
        <v>5775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s="23" customFormat="1" ht="15.75" customHeight="1">
      <c r="A304" s="47">
        <v>43550</v>
      </c>
      <c r="B304" s="48" t="s">
        <v>419</v>
      </c>
      <c r="C304" s="48" t="s">
        <v>10</v>
      </c>
      <c r="D304" s="48" t="s">
        <v>137</v>
      </c>
      <c r="E304" s="49">
        <v>2.5</v>
      </c>
      <c r="F304" s="49">
        <v>4</v>
      </c>
      <c r="G304" s="49">
        <v>0</v>
      </c>
      <c r="H304" s="40">
        <f t="shared" ref="H304" si="479">(F304-E304)*D304</f>
        <v>3450</v>
      </c>
      <c r="I304" s="40">
        <v>0</v>
      </c>
      <c r="J304" s="40">
        <f t="shared" ref="J304" si="480">(H304+I304)</f>
        <v>3450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s="22" customFormat="1" ht="15.75" customHeight="1">
      <c r="A305" s="37">
        <v>43549</v>
      </c>
      <c r="B305" s="48" t="s">
        <v>417</v>
      </c>
      <c r="C305" s="48" t="s">
        <v>10</v>
      </c>
      <c r="D305" s="48" t="s">
        <v>207</v>
      </c>
      <c r="E305" s="49">
        <v>4.5</v>
      </c>
      <c r="F305" s="49">
        <v>5.5</v>
      </c>
      <c r="G305" s="49">
        <v>0</v>
      </c>
      <c r="H305" s="40">
        <f t="shared" ref="H305" si="481">(F305-E305)*D305</f>
        <v>2667</v>
      </c>
      <c r="I305" s="40">
        <v>0</v>
      </c>
      <c r="J305" s="40">
        <f t="shared" ref="J305" si="482">(H305+I305)</f>
        <v>2667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s="22" customFormat="1" ht="15.75" customHeight="1">
      <c r="A306" s="37">
        <v>43549</v>
      </c>
      <c r="B306" s="48" t="s">
        <v>416</v>
      </c>
      <c r="C306" s="48" t="s">
        <v>10</v>
      </c>
      <c r="D306" s="48" t="s">
        <v>54</v>
      </c>
      <c r="E306" s="49">
        <v>22</v>
      </c>
      <c r="F306" s="49">
        <v>26</v>
      </c>
      <c r="G306" s="49">
        <v>0</v>
      </c>
      <c r="H306" s="40">
        <f t="shared" ref="H306" si="483">(F306-E306)*D306</f>
        <v>2000</v>
      </c>
      <c r="I306" s="40">
        <v>0</v>
      </c>
      <c r="J306" s="40">
        <f t="shared" ref="J306" si="484">(H306+I306)</f>
        <v>2000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s="21" customFormat="1" ht="15.75" customHeight="1">
      <c r="A307" s="37">
        <v>43546</v>
      </c>
      <c r="B307" s="48" t="s">
        <v>412</v>
      </c>
      <c r="C307" s="48" t="s">
        <v>10</v>
      </c>
      <c r="D307" s="48" t="s">
        <v>43</v>
      </c>
      <c r="E307" s="49">
        <v>2</v>
      </c>
      <c r="F307" s="49">
        <v>2.4</v>
      </c>
      <c r="G307" s="49">
        <v>0</v>
      </c>
      <c r="H307" s="40">
        <f t="shared" ref="H307" si="485">(F307-E307)*D307</f>
        <v>1599.9999999999995</v>
      </c>
      <c r="I307" s="40">
        <v>0</v>
      </c>
      <c r="J307" s="40">
        <f t="shared" ref="J307" si="486">(H307+I307)</f>
        <v>1599.9999999999995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s="21" customFormat="1" ht="15.75" customHeight="1">
      <c r="A308" s="37">
        <v>43546</v>
      </c>
      <c r="B308" s="48" t="s">
        <v>411</v>
      </c>
      <c r="C308" s="48" t="s">
        <v>10</v>
      </c>
      <c r="D308" s="48" t="s">
        <v>110</v>
      </c>
      <c r="E308" s="49">
        <v>10</v>
      </c>
      <c r="F308" s="49">
        <v>7</v>
      </c>
      <c r="G308" s="49">
        <v>0</v>
      </c>
      <c r="H308" s="40">
        <f t="shared" ref="H308" si="487">(F308-E308)*D308</f>
        <v>-3300</v>
      </c>
      <c r="I308" s="40">
        <v>0</v>
      </c>
      <c r="J308" s="42">
        <f t="shared" ref="J308" si="488">(H308+I308)</f>
        <v>-3300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s="21" customFormat="1" ht="15.75" customHeight="1">
      <c r="A309" s="37">
        <v>43546</v>
      </c>
      <c r="B309" s="48" t="s">
        <v>410</v>
      </c>
      <c r="C309" s="48" t="s">
        <v>10</v>
      </c>
      <c r="D309" s="48" t="s">
        <v>137</v>
      </c>
      <c r="E309" s="49">
        <v>2</v>
      </c>
      <c r="F309" s="49">
        <v>1.3</v>
      </c>
      <c r="G309" s="49">
        <v>0</v>
      </c>
      <c r="H309" s="40">
        <f t="shared" ref="H309" si="489">(F309-E309)*D309</f>
        <v>-1610</v>
      </c>
      <c r="I309" s="40">
        <v>0</v>
      </c>
      <c r="J309" s="42">
        <f t="shared" ref="J309" si="490">(H309+I309)</f>
        <v>-1610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s="20" customFormat="1" ht="15.75" customHeight="1">
      <c r="A310" s="47">
        <v>43544</v>
      </c>
      <c r="B310" s="48" t="s">
        <v>407</v>
      </c>
      <c r="C310" s="48" t="s">
        <v>10</v>
      </c>
      <c r="D310" s="48" t="s">
        <v>22</v>
      </c>
      <c r="E310" s="49">
        <v>5.5</v>
      </c>
      <c r="F310" s="49">
        <v>5.5</v>
      </c>
      <c r="G310" s="49">
        <v>0</v>
      </c>
      <c r="H310" s="40">
        <f t="shared" ref="H310" si="491">(F310-E310)*D310</f>
        <v>0</v>
      </c>
      <c r="I310" s="40">
        <v>0</v>
      </c>
      <c r="J310" s="40">
        <f t="shared" ref="J310" si="492">(H310+I310)</f>
        <v>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s="20" customFormat="1" ht="15.75" customHeight="1">
      <c r="A311" s="47">
        <v>43544</v>
      </c>
      <c r="B311" s="48" t="s">
        <v>406</v>
      </c>
      <c r="C311" s="48" t="s">
        <v>10</v>
      </c>
      <c r="D311" s="48" t="s">
        <v>160</v>
      </c>
      <c r="E311" s="49">
        <v>5</v>
      </c>
      <c r="F311" s="49">
        <v>6</v>
      </c>
      <c r="G311" s="49">
        <v>0</v>
      </c>
      <c r="H311" s="40">
        <f t="shared" ref="H311" si="493">(F311-E311)*D311</f>
        <v>2850</v>
      </c>
      <c r="I311" s="40">
        <v>0</v>
      </c>
      <c r="J311" s="40">
        <f t="shared" ref="J311" si="494">(H311+I311)</f>
        <v>2850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s="19" customFormat="1" ht="15.75" customHeight="1">
      <c r="A312" s="47">
        <v>43543</v>
      </c>
      <c r="B312" s="48" t="s">
        <v>403</v>
      </c>
      <c r="C312" s="48" t="s">
        <v>10</v>
      </c>
      <c r="D312" s="48" t="s">
        <v>119</v>
      </c>
      <c r="E312" s="49">
        <v>22.5</v>
      </c>
      <c r="F312" s="49">
        <v>21</v>
      </c>
      <c r="G312" s="49">
        <v>0</v>
      </c>
      <c r="H312" s="40">
        <f t="shared" ref="H312" si="495">(F312-E312)*D312</f>
        <v>-1200</v>
      </c>
      <c r="I312" s="40">
        <v>0</v>
      </c>
      <c r="J312" s="42">
        <f t="shared" ref="J312" si="496">(H312+I312)</f>
        <v>-1200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s="19" customFormat="1" ht="15.75" customHeight="1">
      <c r="A313" s="47">
        <v>43543</v>
      </c>
      <c r="B313" s="48" t="s">
        <v>402</v>
      </c>
      <c r="C313" s="48" t="s">
        <v>10</v>
      </c>
      <c r="D313" s="48" t="s">
        <v>52</v>
      </c>
      <c r="E313" s="49">
        <v>9</v>
      </c>
      <c r="F313" s="49">
        <v>8.1</v>
      </c>
      <c r="G313" s="49">
        <v>0</v>
      </c>
      <c r="H313" s="40">
        <f t="shared" ref="H313" si="497">(F313-E313)*D313</f>
        <v>-1575.0000000000007</v>
      </c>
      <c r="I313" s="40">
        <v>0</v>
      </c>
      <c r="J313" s="42">
        <f t="shared" ref="J313" si="498">(H313+I313)</f>
        <v>-1575.0000000000007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s="19" customFormat="1" ht="15.75" customHeight="1">
      <c r="A314" s="47">
        <v>43543</v>
      </c>
      <c r="B314" s="48" t="s">
        <v>401</v>
      </c>
      <c r="C314" s="48" t="s">
        <v>10</v>
      </c>
      <c r="D314" s="48" t="s">
        <v>16</v>
      </c>
      <c r="E314" s="49">
        <v>6</v>
      </c>
      <c r="F314" s="49">
        <v>7.4</v>
      </c>
      <c r="G314" s="49">
        <v>0</v>
      </c>
      <c r="H314" s="40">
        <f t="shared" ref="H314" si="499">(F314-E314)*D314</f>
        <v>3150.0000000000009</v>
      </c>
      <c r="I314" s="40">
        <v>0</v>
      </c>
      <c r="J314" s="40">
        <f t="shared" ref="J314" si="500">(H314+I314)</f>
        <v>3150.0000000000009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s="18" customFormat="1" ht="15.75" customHeight="1">
      <c r="A315" s="47">
        <v>43542</v>
      </c>
      <c r="B315" s="48" t="s">
        <v>400</v>
      </c>
      <c r="C315" s="48" t="s">
        <v>10</v>
      </c>
      <c r="D315" s="48" t="s">
        <v>24</v>
      </c>
      <c r="E315" s="49">
        <v>5</v>
      </c>
      <c r="F315" s="49">
        <v>4.3</v>
      </c>
      <c r="G315" s="49">
        <v>0</v>
      </c>
      <c r="H315" s="40">
        <f t="shared" ref="H315" si="501">(F315-E315)*D315</f>
        <v>-1400.0000000000005</v>
      </c>
      <c r="I315" s="40">
        <v>0</v>
      </c>
      <c r="J315" s="42">
        <f t="shared" ref="J315" si="502">(H315+I315)</f>
        <v>-1400.0000000000005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s="18" customFormat="1" ht="15.75" customHeight="1">
      <c r="A316" s="47">
        <v>43542</v>
      </c>
      <c r="B316" s="48" t="s">
        <v>399</v>
      </c>
      <c r="C316" s="48" t="s">
        <v>10</v>
      </c>
      <c r="D316" s="48" t="s">
        <v>110</v>
      </c>
      <c r="E316" s="49">
        <v>8</v>
      </c>
      <c r="F316" s="49">
        <v>6.5</v>
      </c>
      <c r="G316" s="49">
        <v>0</v>
      </c>
      <c r="H316" s="40">
        <f t="shared" ref="H316" si="503">(F316-E316)*D316</f>
        <v>-1650</v>
      </c>
      <c r="I316" s="40">
        <v>0</v>
      </c>
      <c r="J316" s="42">
        <f t="shared" ref="J316" si="504">(H316+I316)</f>
        <v>-1650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s="17" customFormat="1" ht="15.75" customHeight="1">
      <c r="A317" s="47">
        <v>43539</v>
      </c>
      <c r="B317" s="48" t="s">
        <v>392</v>
      </c>
      <c r="C317" s="48" t="s">
        <v>10</v>
      </c>
      <c r="D317" s="48" t="s">
        <v>64</v>
      </c>
      <c r="E317" s="49">
        <v>29</v>
      </c>
      <c r="F317" s="49">
        <v>29</v>
      </c>
      <c r="G317" s="49">
        <v>0</v>
      </c>
      <c r="H317" s="40">
        <f t="shared" ref="H317" si="505">(F317-E317)*D317</f>
        <v>0</v>
      </c>
      <c r="I317" s="40">
        <v>0</v>
      </c>
      <c r="J317" s="40">
        <f t="shared" ref="J317" si="506">(H317+I317)</f>
        <v>0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s="17" customFormat="1" ht="15.75" customHeight="1">
      <c r="A318" s="47">
        <v>43539</v>
      </c>
      <c r="B318" s="48" t="s">
        <v>165</v>
      </c>
      <c r="C318" s="48" t="s">
        <v>10</v>
      </c>
      <c r="D318" s="48" t="s">
        <v>160</v>
      </c>
      <c r="E318" s="49">
        <v>6</v>
      </c>
      <c r="F318" s="49">
        <v>7</v>
      </c>
      <c r="G318" s="49">
        <v>0</v>
      </c>
      <c r="H318" s="40">
        <f t="shared" ref="H318" si="507">(F318-E318)*D318</f>
        <v>2850</v>
      </c>
      <c r="I318" s="40">
        <v>0</v>
      </c>
      <c r="J318" s="40">
        <f t="shared" ref="J318" si="508">(H318+I318)</f>
        <v>2850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s="17" customFormat="1" ht="15.75" customHeight="1">
      <c r="A319" s="47">
        <v>43539</v>
      </c>
      <c r="B319" s="48" t="s">
        <v>391</v>
      </c>
      <c r="C319" s="48" t="s">
        <v>10</v>
      </c>
      <c r="D319" s="48" t="s">
        <v>115</v>
      </c>
      <c r="E319" s="49">
        <v>20.5</v>
      </c>
      <c r="F319" s="49">
        <v>17.5</v>
      </c>
      <c r="G319" s="49">
        <v>0</v>
      </c>
      <c r="H319" s="40">
        <f t="shared" ref="H319" si="509">(F319-E319)*D319</f>
        <v>-3600</v>
      </c>
      <c r="I319" s="40">
        <v>0</v>
      </c>
      <c r="J319" s="42">
        <f t="shared" ref="J319" si="510">(H319+I319)</f>
        <v>-3600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s="16" customFormat="1" ht="15.75" customHeight="1">
      <c r="A320" s="47">
        <v>43538</v>
      </c>
      <c r="B320" s="48" t="s">
        <v>264</v>
      </c>
      <c r="C320" s="48" t="s">
        <v>10</v>
      </c>
      <c r="D320" s="48" t="s">
        <v>214</v>
      </c>
      <c r="E320" s="49">
        <v>7.8</v>
      </c>
      <c r="F320" s="49">
        <v>7.85</v>
      </c>
      <c r="G320" s="49">
        <v>0</v>
      </c>
      <c r="H320" s="40">
        <f t="shared" ref="H320" si="511">(F320-E320)*D320</f>
        <v>149.99999999999946</v>
      </c>
      <c r="I320" s="40">
        <v>0</v>
      </c>
      <c r="J320" s="40">
        <f t="shared" ref="J320" si="512">(H320+I320)</f>
        <v>149.99999999999946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s="16" customFormat="1" ht="15.75" customHeight="1">
      <c r="A321" s="47">
        <v>43538</v>
      </c>
      <c r="B321" s="48" t="s">
        <v>238</v>
      </c>
      <c r="C321" s="48" t="s">
        <v>10</v>
      </c>
      <c r="D321" s="48" t="s">
        <v>59</v>
      </c>
      <c r="E321" s="49">
        <v>5</v>
      </c>
      <c r="F321" s="49">
        <v>4</v>
      </c>
      <c r="G321" s="49">
        <v>0</v>
      </c>
      <c r="H321" s="40">
        <f t="shared" ref="H321" si="513">(F321-E321)*D321</f>
        <v>-3500</v>
      </c>
      <c r="I321" s="40">
        <v>0</v>
      </c>
      <c r="J321" s="42">
        <f t="shared" ref="J321" si="514">(H321+I321)</f>
        <v>-3500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s="16" customFormat="1" ht="15.75" customHeight="1">
      <c r="A322" s="47">
        <v>43538</v>
      </c>
      <c r="B322" s="48" t="s">
        <v>389</v>
      </c>
      <c r="C322" s="48" t="s">
        <v>10</v>
      </c>
      <c r="D322" s="48" t="s">
        <v>32</v>
      </c>
      <c r="E322" s="49">
        <v>13</v>
      </c>
      <c r="F322" s="49">
        <v>11.85</v>
      </c>
      <c r="G322" s="49">
        <v>0</v>
      </c>
      <c r="H322" s="40">
        <f t="shared" ref="H322" si="515">(F322-E322)*D322</f>
        <v>-1220.1500000000003</v>
      </c>
      <c r="I322" s="40">
        <v>0</v>
      </c>
      <c r="J322" s="42">
        <f t="shared" ref="J322" si="516">(H322+I322)</f>
        <v>-1220.1500000000003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s="15" customFormat="1" ht="15.75" customHeight="1">
      <c r="A323" s="47">
        <v>43537</v>
      </c>
      <c r="B323" s="48" t="s">
        <v>376</v>
      </c>
      <c r="C323" s="48" t="s">
        <v>10</v>
      </c>
      <c r="D323" s="48" t="s">
        <v>383</v>
      </c>
      <c r="E323" s="49">
        <v>8</v>
      </c>
      <c r="F323" s="49">
        <v>6.5</v>
      </c>
      <c r="G323" s="49">
        <v>0</v>
      </c>
      <c r="H323" s="40">
        <f t="shared" ref="H323" si="517">(F323-E323)*D323</f>
        <v>-4015.5</v>
      </c>
      <c r="I323" s="40">
        <v>0</v>
      </c>
      <c r="J323" s="42">
        <f t="shared" ref="J323" si="518">(H323+I323)</f>
        <v>-4015.5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s="15" customFormat="1" ht="15.75" customHeight="1">
      <c r="A324" s="47">
        <v>43537</v>
      </c>
      <c r="B324" s="48" t="s">
        <v>382</v>
      </c>
      <c r="C324" s="48" t="s">
        <v>10</v>
      </c>
      <c r="D324" s="48" t="s">
        <v>22</v>
      </c>
      <c r="E324" s="49">
        <v>8</v>
      </c>
      <c r="F324" s="49">
        <v>8</v>
      </c>
      <c r="G324" s="49">
        <v>0</v>
      </c>
      <c r="H324" s="40">
        <f t="shared" ref="H324" si="519">(F324-E324)*D324</f>
        <v>0</v>
      </c>
      <c r="I324" s="40">
        <v>0</v>
      </c>
      <c r="J324" s="40">
        <f t="shared" ref="J324" si="520">(H324+I324)</f>
        <v>0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s="15" customFormat="1" ht="15.75" customHeight="1">
      <c r="A325" s="47">
        <v>43537</v>
      </c>
      <c r="B325" s="48" t="s">
        <v>381</v>
      </c>
      <c r="C325" s="48" t="s">
        <v>10</v>
      </c>
      <c r="D325" s="48" t="s">
        <v>51</v>
      </c>
      <c r="E325" s="49">
        <v>7</v>
      </c>
      <c r="F325" s="49">
        <v>8</v>
      </c>
      <c r="G325" s="49">
        <v>10</v>
      </c>
      <c r="H325" s="40">
        <f t="shared" ref="H325" si="521">(F325-E325)*D325</f>
        <v>2750</v>
      </c>
      <c r="I325" s="41">
        <f t="shared" ref="I325" si="522">(G325-F325)*D325</f>
        <v>5500</v>
      </c>
      <c r="J325" s="40">
        <f t="shared" ref="J325" si="523">(H325+I325)</f>
        <v>8250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s="12" customFormat="1" ht="15.75" customHeight="1">
      <c r="A326" s="47">
        <v>43536</v>
      </c>
      <c r="B326" s="48" t="s">
        <v>391</v>
      </c>
      <c r="C326" s="48" t="s">
        <v>10</v>
      </c>
      <c r="D326" s="48" t="s">
        <v>115</v>
      </c>
      <c r="E326" s="49">
        <v>20</v>
      </c>
      <c r="F326" s="49">
        <v>23</v>
      </c>
      <c r="G326" s="49">
        <v>0</v>
      </c>
      <c r="H326" s="40">
        <f t="shared" ref="H326" si="524">(F326-E326)*D326</f>
        <v>3600</v>
      </c>
      <c r="I326" s="40">
        <v>0</v>
      </c>
      <c r="J326" s="40">
        <f t="shared" ref="J326" si="525">(H326+I326)</f>
        <v>3600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s="12" customFormat="1" ht="15.75" customHeight="1">
      <c r="A327" s="47">
        <v>43536</v>
      </c>
      <c r="B327" s="48" t="s">
        <v>376</v>
      </c>
      <c r="C327" s="48" t="s">
        <v>10</v>
      </c>
      <c r="D327" s="48" t="s">
        <v>207</v>
      </c>
      <c r="E327" s="49">
        <v>7</v>
      </c>
      <c r="F327" s="49">
        <v>8</v>
      </c>
      <c r="G327" s="49">
        <v>0</v>
      </c>
      <c r="H327" s="40">
        <f t="shared" ref="H327" si="526">(F327-E327)*D327</f>
        <v>2667</v>
      </c>
      <c r="I327" s="40">
        <v>0</v>
      </c>
      <c r="J327" s="40">
        <f t="shared" ref="J327" si="527">(H327+I327)</f>
        <v>2667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s="10" customFormat="1" ht="15.75" customHeight="1">
      <c r="A328" s="47">
        <v>43535</v>
      </c>
      <c r="B328" s="48" t="s">
        <v>359</v>
      </c>
      <c r="C328" s="48" t="s">
        <v>10</v>
      </c>
      <c r="D328" s="48" t="s">
        <v>59</v>
      </c>
      <c r="E328" s="49">
        <v>5.9</v>
      </c>
      <c r="F328" s="49">
        <v>6.9</v>
      </c>
      <c r="G328" s="49">
        <v>0</v>
      </c>
      <c r="H328" s="40">
        <f t="shared" ref="H328" si="528">(F328-E328)*D328</f>
        <v>3500</v>
      </c>
      <c r="I328" s="40">
        <v>0</v>
      </c>
      <c r="J328" s="40">
        <f t="shared" ref="J328" si="529">(H328+I328)</f>
        <v>3500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s="9" customFormat="1" ht="15.75" customHeight="1">
      <c r="A329" s="47">
        <v>43535</v>
      </c>
      <c r="B329" s="48" t="s">
        <v>374</v>
      </c>
      <c r="C329" s="48" t="s">
        <v>10</v>
      </c>
      <c r="D329" s="48" t="s">
        <v>207</v>
      </c>
      <c r="E329" s="49">
        <v>10.8</v>
      </c>
      <c r="F329" s="49">
        <v>11.9</v>
      </c>
      <c r="G329" s="49">
        <v>13.25</v>
      </c>
      <c r="H329" s="40">
        <f t="shared" ref="H329" si="530">(F329-E329)*D329</f>
        <v>2933.6999999999989</v>
      </c>
      <c r="I329" s="41">
        <f t="shared" ref="I329" si="531">(G329-F329)*D329</f>
        <v>3600.4499999999989</v>
      </c>
      <c r="J329" s="40">
        <f t="shared" ref="J329" si="532">(H329+I329)</f>
        <v>6534.1499999999978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s="9" customFormat="1" ht="15.75" customHeight="1">
      <c r="A330" s="47">
        <v>43535</v>
      </c>
      <c r="B330" s="48" t="s">
        <v>373</v>
      </c>
      <c r="C330" s="48" t="s">
        <v>10</v>
      </c>
      <c r="D330" s="48" t="s">
        <v>34</v>
      </c>
      <c r="E330" s="49">
        <v>8.3000000000000007</v>
      </c>
      <c r="F330" s="49">
        <v>10</v>
      </c>
      <c r="G330" s="49">
        <v>13</v>
      </c>
      <c r="H330" s="40">
        <f t="shared" ref="H330" si="533">(F330-E330)*D330</f>
        <v>3059.9999999999986</v>
      </c>
      <c r="I330" s="41">
        <f t="shared" ref="I330" si="534">(G330-F330)*D330</f>
        <v>5400</v>
      </c>
      <c r="J330" s="40">
        <f t="shared" ref="J330" si="535">(H330+I330)</f>
        <v>8459.9999999999982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s="8" customFormat="1" ht="15.75" customHeight="1">
      <c r="A331" s="47">
        <v>43532</v>
      </c>
      <c r="B331" s="48" t="s">
        <v>371</v>
      </c>
      <c r="C331" s="48" t="s">
        <v>10</v>
      </c>
      <c r="D331" s="48" t="s">
        <v>137</v>
      </c>
      <c r="E331" s="49">
        <v>6</v>
      </c>
      <c r="F331" s="49">
        <v>5.75</v>
      </c>
      <c r="G331" s="49">
        <v>0</v>
      </c>
      <c r="H331" s="40">
        <f t="shared" ref="H331" si="536">(F331-E331)*D331</f>
        <v>-575</v>
      </c>
      <c r="I331" s="40">
        <v>0</v>
      </c>
      <c r="J331" s="42">
        <f t="shared" ref="J331" si="537">(H331+I331)</f>
        <v>-575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s="8" customFormat="1" ht="15.75" customHeight="1">
      <c r="A332" s="47">
        <v>43532</v>
      </c>
      <c r="B332" s="48" t="s">
        <v>370</v>
      </c>
      <c r="C332" s="48" t="s">
        <v>10</v>
      </c>
      <c r="D332" s="48" t="s">
        <v>24</v>
      </c>
      <c r="E332" s="49">
        <v>8.5</v>
      </c>
      <c r="F332" s="49">
        <v>7.3</v>
      </c>
      <c r="G332" s="49">
        <v>0</v>
      </c>
      <c r="H332" s="40">
        <f t="shared" ref="H332" si="538">(F332-E332)*D332</f>
        <v>-2400.0000000000005</v>
      </c>
      <c r="I332" s="40">
        <v>0</v>
      </c>
      <c r="J332" s="42">
        <f t="shared" ref="J332" si="539">(H332+I332)</f>
        <v>-2400.0000000000005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s="8" customFormat="1" ht="15.75" customHeight="1">
      <c r="A333" s="47">
        <v>43532</v>
      </c>
      <c r="B333" s="48" t="s">
        <v>369</v>
      </c>
      <c r="C333" s="48" t="s">
        <v>10</v>
      </c>
      <c r="D333" s="48" t="s">
        <v>214</v>
      </c>
      <c r="E333" s="49">
        <v>6.8</v>
      </c>
      <c r="F333" s="49">
        <v>5.4</v>
      </c>
      <c r="G333" s="49">
        <v>0</v>
      </c>
      <c r="H333" s="40">
        <f t="shared" ref="H333" si="540">(F333-E333)*D333</f>
        <v>-4199.9999999999982</v>
      </c>
      <c r="I333" s="40">
        <v>0</v>
      </c>
      <c r="J333" s="42">
        <f t="shared" ref="J333" si="541">(H333+I333)</f>
        <v>-4199.9999999999982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s="5" customFormat="1" ht="15.75" customHeight="1">
      <c r="A334" s="47">
        <v>43531</v>
      </c>
      <c r="B334" s="48" t="s">
        <v>365</v>
      </c>
      <c r="C334" s="48" t="s">
        <v>10</v>
      </c>
      <c r="D334" s="48" t="s">
        <v>24</v>
      </c>
      <c r="E334" s="49">
        <v>8</v>
      </c>
      <c r="F334" s="49">
        <v>6.75</v>
      </c>
      <c r="G334" s="49">
        <v>0</v>
      </c>
      <c r="H334" s="40">
        <f t="shared" ref="H334:H337" si="542">(F334-E334)*D334</f>
        <v>-2500</v>
      </c>
      <c r="I334" s="40">
        <v>0</v>
      </c>
      <c r="J334" s="42">
        <f t="shared" ref="J334:J337" si="543">(H334+I334)</f>
        <v>-2500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s="5" customFormat="1" ht="15.75" customHeight="1">
      <c r="A335" s="47">
        <v>43531</v>
      </c>
      <c r="B335" s="48" t="s">
        <v>364</v>
      </c>
      <c r="C335" s="48" t="s">
        <v>10</v>
      </c>
      <c r="D335" s="48" t="s">
        <v>14</v>
      </c>
      <c r="E335" s="49">
        <v>32</v>
      </c>
      <c r="F335" s="49">
        <v>29.2</v>
      </c>
      <c r="G335" s="49">
        <v>0</v>
      </c>
      <c r="H335" s="40">
        <f t="shared" si="542"/>
        <v>-2100.0000000000005</v>
      </c>
      <c r="I335" s="40">
        <v>0</v>
      </c>
      <c r="J335" s="42">
        <f t="shared" si="543"/>
        <v>-2100.0000000000005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s="5" customFormat="1" ht="15.75" customHeight="1">
      <c r="A336" s="47">
        <v>43531</v>
      </c>
      <c r="B336" s="48" t="s">
        <v>354</v>
      </c>
      <c r="C336" s="48" t="s">
        <v>10</v>
      </c>
      <c r="D336" s="48" t="s">
        <v>40</v>
      </c>
      <c r="E336" s="49">
        <v>26</v>
      </c>
      <c r="F336" s="49">
        <v>22</v>
      </c>
      <c r="G336" s="49">
        <v>0</v>
      </c>
      <c r="H336" s="40">
        <f t="shared" si="542"/>
        <v>-4000</v>
      </c>
      <c r="I336" s="40">
        <v>0</v>
      </c>
      <c r="J336" s="42">
        <f t="shared" si="543"/>
        <v>-4000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s="5" customFormat="1" ht="15.75" customHeight="1">
      <c r="A337" s="47">
        <v>43531</v>
      </c>
      <c r="B337" s="48" t="s">
        <v>363</v>
      </c>
      <c r="C337" s="48" t="s">
        <v>10</v>
      </c>
      <c r="D337" s="48" t="s">
        <v>54</v>
      </c>
      <c r="E337" s="49">
        <v>35</v>
      </c>
      <c r="F337" s="49">
        <v>27</v>
      </c>
      <c r="G337" s="49">
        <v>0</v>
      </c>
      <c r="H337" s="40">
        <f t="shared" si="542"/>
        <v>-4000</v>
      </c>
      <c r="I337" s="40">
        <v>0</v>
      </c>
      <c r="J337" s="42">
        <f t="shared" si="543"/>
        <v>-4000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s="4" customFormat="1" ht="15.75" customHeight="1">
      <c r="A338" s="47">
        <v>43530</v>
      </c>
      <c r="B338" s="48" t="s">
        <v>359</v>
      </c>
      <c r="C338" s="48" t="s">
        <v>10</v>
      </c>
      <c r="D338" s="48" t="s">
        <v>59</v>
      </c>
      <c r="E338" s="49">
        <v>8.25</v>
      </c>
      <c r="F338" s="49">
        <v>9.25</v>
      </c>
      <c r="G338" s="49">
        <v>0</v>
      </c>
      <c r="H338" s="40">
        <f t="shared" ref="H338:H339" si="544">(F338-E338)*D338</f>
        <v>3500</v>
      </c>
      <c r="I338" s="40">
        <v>0</v>
      </c>
      <c r="J338" s="40">
        <f t="shared" ref="J338:J339" si="545">(H338+I338)</f>
        <v>3500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s="4" customFormat="1" ht="15.75" customHeight="1">
      <c r="A339" s="47">
        <v>43530</v>
      </c>
      <c r="B339" s="48" t="s">
        <v>200</v>
      </c>
      <c r="C339" s="48" t="s">
        <v>10</v>
      </c>
      <c r="D339" s="48" t="s">
        <v>34</v>
      </c>
      <c r="E339" s="49">
        <v>16.100000000000001</v>
      </c>
      <c r="F339" s="49">
        <v>18.100000000000001</v>
      </c>
      <c r="G339" s="49">
        <v>0</v>
      </c>
      <c r="H339" s="40">
        <f t="shared" si="544"/>
        <v>3600</v>
      </c>
      <c r="I339" s="41">
        <v>0</v>
      </c>
      <c r="J339" s="40">
        <f t="shared" si="545"/>
        <v>3600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s="3" customFormat="1" ht="15.75" customHeight="1">
      <c r="A340" s="47">
        <v>43529</v>
      </c>
      <c r="B340" s="48" t="s">
        <v>357</v>
      </c>
      <c r="C340" s="48" t="s">
        <v>10</v>
      </c>
      <c r="D340" s="48" t="s">
        <v>59</v>
      </c>
      <c r="E340" s="49">
        <v>8.5</v>
      </c>
      <c r="F340" s="49">
        <v>9.5</v>
      </c>
      <c r="G340" s="49">
        <v>0</v>
      </c>
      <c r="H340" s="40">
        <f t="shared" ref="H340" si="546">(F340-E340)*D340</f>
        <v>3500</v>
      </c>
      <c r="I340" s="40">
        <v>0</v>
      </c>
      <c r="J340" s="40">
        <f t="shared" ref="J340" si="547">(H340+I340)</f>
        <v>3500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s="3" customFormat="1" ht="15.75" customHeight="1">
      <c r="A341" s="47">
        <v>43529</v>
      </c>
      <c r="B341" s="48" t="s">
        <v>356</v>
      </c>
      <c r="C341" s="48" t="s">
        <v>10</v>
      </c>
      <c r="D341" s="48" t="s">
        <v>160</v>
      </c>
      <c r="E341" s="49">
        <v>9</v>
      </c>
      <c r="F341" s="49">
        <v>10</v>
      </c>
      <c r="G341" s="49">
        <v>10.7</v>
      </c>
      <c r="H341" s="40">
        <f t="shared" ref="H341" si="548">(F341-E341)*D341</f>
        <v>2850</v>
      </c>
      <c r="I341" s="41">
        <f t="shared" ref="I341" si="549">(G341-F341)*D341</f>
        <v>1994.999999999998</v>
      </c>
      <c r="J341" s="40">
        <f t="shared" ref="J341" si="550">(H341+I341)</f>
        <v>4844.9999999999982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s="3" customFormat="1" ht="15.75" customHeight="1">
      <c r="A342" s="47">
        <v>43529</v>
      </c>
      <c r="B342" s="48" t="s">
        <v>355</v>
      </c>
      <c r="C342" s="48" t="s">
        <v>10</v>
      </c>
      <c r="D342" s="48" t="s">
        <v>207</v>
      </c>
      <c r="E342" s="49">
        <v>13.4</v>
      </c>
      <c r="F342" s="49">
        <v>14.5</v>
      </c>
      <c r="G342" s="49">
        <v>0</v>
      </c>
      <c r="H342" s="40">
        <f t="shared" ref="H342" si="551">(F342-E342)*D342</f>
        <v>2933.6999999999989</v>
      </c>
      <c r="I342" s="40">
        <v>0</v>
      </c>
      <c r="J342" s="40">
        <f t="shared" ref="J342" si="552">(H342+I342)</f>
        <v>2933.6999999999989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s="1" customFormat="1" ht="15.75" customHeight="1">
      <c r="A343" s="47">
        <v>43525</v>
      </c>
      <c r="B343" s="48" t="s">
        <v>354</v>
      </c>
      <c r="C343" s="48" t="s">
        <v>10</v>
      </c>
      <c r="D343" s="48" t="s">
        <v>40</v>
      </c>
      <c r="E343" s="49">
        <v>23.5</v>
      </c>
      <c r="F343" s="49">
        <v>23.8</v>
      </c>
      <c r="G343" s="49">
        <v>0</v>
      </c>
      <c r="H343" s="40">
        <f t="shared" ref="H343" si="553">(F343-E343)*D343</f>
        <v>300.00000000000068</v>
      </c>
      <c r="I343" s="40">
        <v>0</v>
      </c>
      <c r="J343" s="40">
        <f t="shared" ref="J343" si="554">(H343+I343)</f>
        <v>300.00000000000068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s="1" customFormat="1" ht="15.75" customHeight="1">
      <c r="A344" s="47">
        <v>43525</v>
      </c>
      <c r="B344" s="48" t="s">
        <v>353</v>
      </c>
      <c r="C344" s="48" t="s">
        <v>10</v>
      </c>
      <c r="D344" s="48" t="s">
        <v>135</v>
      </c>
      <c r="E344" s="49">
        <v>38</v>
      </c>
      <c r="F344" s="49">
        <v>38</v>
      </c>
      <c r="G344" s="49">
        <v>0</v>
      </c>
      <c r="H344" s="40">
        <f t="shared" ref="H344" si="555">(F344-E344)*D344</f>
        <v>0</v>
      </c>
      <c r="I344" s="40">
        <v>0</v>
      </c>
      <c r="J344" s="40">
        <f t="shared" ref="J344" si="556">(H344+I344)</f>
        <v>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s="1" customFormat="1" ht="15.75" customHeight="1">
      <c r="A345" s="87" t="s">
        <v>352</v>
      </c>
      <c r="B345" s="87"/>
      <c r="C345" s="87"/>
      <c r="D345" s="87"/>
      <c r="E345" s="87"/>
      <c r="F345" s="87"/>
      <c r="G345" s="87"/>
      <c r="H345" s="87"/>
      <c r="I345" s="87"/>
      <c r="J345" s="56">
        <f>SUM(J295:J344)</f>
        <v>23484.199999999997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s="62" customFormat="1" ht="15.75" customHeight="1">
      <c r="A346" s="63"/>
      <c r="B346" s="63"/>
      <c r="C346" s="63"/>
      <c r="D346" s="63"/>
      <c r="E346" s="63"/>
      <c r="F346" s="63"/>
      <c r="G346" s="63"/>
      <c r="H346" s="59"/>
      <c r="I346" s="59"/>
      <c r="J346" s="68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</row>
    <row r="347" spans="1:31" s="1" customFormat="1" ht="15.75" customHeight="1">
      <c r="A347" s="47">
        <v>43524</v>
      </c>
      <c r="B347" s="48" t="s">
        <v>349</v>
      </c>
      <c r="C347" s="48" t="s">
        <v>10</v>
      </c>
      <c r="D347" s="48" t="s">
        <v>39</v>
      </c>
      <c r="E347" s="49">
        <v>2</v>
      </c>
      <c r="F347" s="49">
        <v>2.1</v>
      </c>
      <c r="G347" s="49">
        <v>0</v>
      </c>
      <c r="H347" s="40">
        <f t="shared" ref="H347" si="557">(F347-E347)*D347</f>
        <v>150.00000000000014</v>
      </c>
      <c r="I347" s="40">
        <v>0</v>
      </c>
      <c r="J347" s="40">
        <f t="shared" ref="J347" si="558">(H347+I347)</f>
        <v>150.00000000000014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s="1" customFormat="1" ht="15.75" customHeight="1">
      <c r="A348" s="47">
        <v>43524</v>
      </c>
      <c r="B348" s="48" t="s">
        <v>348</v>
      </c>
      <c r="C348" s="48" t="s">
        <v>10</v>
      </c>
      <c r="D348" s="48" t="s">
        <v>24</v>
      </c>
      <c r="E348" s="49">
        <v>1.4</v>
      </c>
      <c r="F348" s="49">
        <v>0.05</v>
      </c>
      <c r="G348" s="49">
        <v>0</v>
      </c>
      <c r="H348" s="40">
        <f t="shared" ref="H348" si="559">(F348-E348)*D348</f>
        <v>-2699.9999999999995</v>
      </c>
      <c r="I348" s="40">
        <v>0</v>
      </c>
      <c r="J348" s="42">
        <f t="shared" ref="J348" si="560">(H348+I348)</f>
        <v>-2699.9999999999995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s="1" customFormat="1" ht="15.75" customHeight="1">
      <c r="A349" s="47">
        <v>43523</v>
      </c>
      <c r="B349" s="48" t="s">
        <v>345</v>
      </c>
      <c r="C349" s="48" t="s">
        <v>10</v>
      </c>
      <c r="D349" s="48" t="s">
        <v>23</v>
      </c>
      <c r="E349" s="49">
        <v>8.5</v>
      </c>
      <c r="F349" s="49">
        <v>5.5</v>
      </c>
      <c r="G349" s="49">
        <v>0</v>
      </c>
      <c r="H349" s="40">
        <f t="shared" ref="H349" si="561">(F349-E349)*D349</f>
        <v>-3900</v>
      </c>
      <c r="I349" s="40">
        <v>0</v>
      </c>
      <c r="J349" s="42">
        <f t="shared" ref="J349" si="562">(H349+I349)</f>
        <v>-3900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s="1" customFormat="1" ht="15.75" customHeight="1">
      <c r="A350" s="47">
        <v>43523</v>
      </c>
      <c r="B350" s="48" t="s">
        <v>344</v>
      </c>
      <c r="C350" s="48" t="s">
        <v>10</v>
      </c>
      <c r="D350" s="48" t="s">
        <v>226</v>
      </c>
      <c r="E350" s="49">
        <v>1.75</v>
      </c>
      <c r="F350" s="49">
        <v>1.4</v>
      </c>
      <c r="G350" s="49">
        <v>0</v>
      </c>
      <c r="H350" s="40">
        <f t="shared" ref="H350" si="563">(F350-E350)*D350</f>
        <v>-1120.0000000000002</v>
      </c>
      <c r="I350" s="40">
        <v>0</v>
      </c>
      <c r="J350" s="42">
        <f t="shared" ref="J350" si="564">(H350+I350)</f>
        <v>-1120.0000000000002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s="1" customFormat="1" ht="15.75" customHeight="1">
      <c r="A351" s="47">
        <v>43523</v>
      </c>
      <c r="B351" s="48" t="s">
        <v>343</v>
      </c>
      <c r="C351" s="48" t="s">
        <v>10</v>
      </c>
      <c r="D351" s="48" t="s">
        <v>71</v>
      </c>
      <c r="E351" s="49">
        <v>2.2000000000000002</v>
      </c>
      <c r="F351" s="49">
        <v>0.4</v>
      </c>
      <c r="G351" s="49">
        <v>0</v>
      </c>
      <c r="H351" s="40">
        <f t="shared" ref="H351" si="565">(F351-E351)*D351</f>
        <v>-3780.0000000000005</v>
      </c>
      <c r="I351" s="40">
        <v>0</v>
      </c>
      <c r="J351" s="42">
        <f t="shared" ref="J351" si="566">(H351+I351)</f>
        <v>-3780.0000000000005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s="1" customFormat="1" ht="15.75" customHeight="1">
      <c r="A352" s="47">
        <v>43522</v>
      </c>
      <c r="B352" s="48" t="s">
        <v>340</v>
      </c>
      <c r="C352" s="48" t="s">
        <v>10</v>
      </c>
      <c r="D352" s="48" t="s">
        <v>112</v>
      </c>
      <c r="E352" s="49">
        <v>4</v>
      </c>
      <c r="F352" s="49">
        <v>5.25</v>
      </c>
      <c r="G352" s="49">
        <v>0</v>
      </c>
      <c r="H352" s="40">
        <f t="shared" ref="H352" si="567">(F352-E352)*D352</f>
        <v>3000</v>
      </c>
      <c r="I352" s="40">
        <v>0</v>
      </c>
      <c r="J352" s="40">
        <f t="shared" ref="J352" si="568">(H352+I352)</f>
        <v>3000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s="1" customFormat="1" ht="15.75" customHeight="1">
      <c r="A353" s="47">
        <v>43522</v>
      </c>
      <c r="B353" s="48" t="s">
        <v>339</v>
      </c>
      <c r="C353" s="48" t="s">
        <v>10</v>
      </c>
      <c r="D353" s="48" t="s">
        <v>24</v>
      </c>
      <c r="E353" s="49">
        <v>3.3</v>
      </c>
      <c r="F353" s="49">
        <v>4.8</v>
      </c>
      <c r="G353" s="49">
        <v>7</v>
      </c>
      <c r="H353" s="40">
        <f t="shared" ref="H353" si="569">(F353-E353)*D353</f>
        <v>3000</v>
      </c>
      <c r="I353" s="41">
        <f t="shared" ref="I353" si="570">(G353-F353)*D353</f>
        <v>4400</v>
      </c>
      <c r="J353" s="40">
        <f t="shared" ref="J353" si="571">(H353+I353)</f>
        <v>7400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s="1" customFormat="1" ht="15.75" customHeight="1">
      <c r="A354" s="47">
        <v>43522</v>
      </c>
      <c r="B354" s="48" t="s">
        <v>315</v>
      </c>
      <c r="C354" s="48" t="s">
        <v>10</v>
      </c>
      <c r="D354" s="48" t="s">
        <v>16</v>
      </c>
      <c r="E354" s="49">
        <v>2.5</v>
      </c>
      <c r="F354" s="49">
        <v>3.55</v>
      </c>
      <c r="G354" s="49">
        <v>0</v>
      </c>
      <c r="H354" s="40">
        <f t="shared" ref="H354" si="572">(F354-E354)*D354</f>
        <v>2362.4999999999995</v>
      </c>
      <c r="I354" s="40">
        <v>0</v>
      </c>
      <c r="J354" s="40">
        <f t="shared" ref="J354" si="573">(H354+I354)</f>
        <v>2362.4999999999995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s="1" customFormat="1" ht="15.75" customHeight="1">
      <c r="A355" s="47">
        <v>43521</v>
      </c>
      <c r="B355" s="48" t="s">
        <v>338</v>
      </c>
      <c r="C355" s="48" t="s">
        <v>10</v>
      </c>
      <c r="D355" s="48" t="s">
        <v>226</v>
      </c>
      <c r="E355" s="49">
        <v>1.85</v>
      </c>
      <c r="F355" s="49">
        <v>0.85</v>
      </c>
      <c r="G355" s="49">
        <v>0</v>
      </c>
      <c r="H355" s="40">
        <f t="shared" ref="H355" si="574">(F355-E355)*D355</f>
        <v>-3200</v>
      </c>
      <c r="I355" s="40">
        <v>0</v>
      </c>
      <c r="J355" s="42">
        <f t="shared" ref="J355" si="575">(H355+I355)</f>
        <v>-3200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s="1" customFormat="1" ht="15.75" customHeight="1">
      <c r="A356" s="47">
        <v>43521</v>
      </c>
      <c r="B356" s="48" t="s">
        <v>337</v>
      </c>
      <c r="C356" s="48" t="s">
        <v>10</v>
      </c>
      <c r="D356" s="48" t="s">
        <v>192</v>
      </c>
      <c r="E356" s="49">
        <v>4.5</v>
      </c>
      <c r="F356" s="49">
        <v>2.5</v>
      </c>
      <c r="G356" s="49">
        <v>0</v>
      </c>
      <c r="H356" s="40">
        <f t="shared" ref="H356" si="576">(F356-E356)*D356</f>
        <v>-2500</v>
      </c>
      <c r="I356" s="40">
        <v>0</v>
      </c>
      <c r="J356" s="42">
        <f t="shared" ref="J356" si="577">(H356+I356)</f>
        <v>-2500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s="1" customFormat="1" ht="15.75" customHeight="1">
      <c r="A357" s="47">
        <v>43521</v>
      </c>
      <c r="B357" s="48" t="s">
        <v>336</v>
      </c>
      <c r="C357" s="48" t="s">
        <v>10</v>
      </c>
      <c r="D357" s="48" t="s">
        <v>115</v>
      </c>
      <c r="E357" s="49">
        <v>7</v>
      </c>
      <c r="F357" s="49">
        <v>9.5</v>
      </c>
      <c r="G357" s="49">
        <v>13</v>
      </c>
      <c r="H357" s="40">
        <f t="shared" ref="H357:H358" si="578">(F357-E357)*D357</f>
        <v>3000</v>
      </c>
      <c r="I357" s="41">
        <f t="shared" ref="I357" si="579">(G357-F357)*D357</f>
        <v>4200</v>
      </c>
      <c r="J357" s="40">
        <f t="shared" ref="J357" si="580">(H357+I357)</f>
        <v>7200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s="1" customFormat="1" ht="15.75" customHeight="1">
      <c r="A358" s="47">
        <v>43521</v>
      </c>
      <c r="B358" s="48" t="s">
        <v>335</v>
      </c>
      <c r="C358" s="48" t="s">
        <v>10</v>
      </c>
      <c r="D358" s="48" t="s">
        <v>40</v>
      </c>
      <c r="E358" s="49">
        <v>7</v>
      </c>
      <c r="F358" s="49">
        <v>4.8499999999999996</v>
      </c>
      <c r="G358" s="49">
        <v>0</v>
      </c>
      <c r="H358" s="40">
        <f t="shared" si="578"/>
        <v>-2150.0000000000005</v>
      </c>
      <c r="I358" s="40">
        <v>0</v>
      </c>
      <c r="J358" s="42">
        <f>(H358+I358)</f>
        <v>-2150.0000000000005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s="1" customFormat="1" ht="15.75" customHeight="1">
      <c r="A359" s="47">
        <v>43518</v>
      </c>
      <c r="B359" s="48" t="s">
        <v>330</v>
      </c>
      <c r="C359" s="48" t="s">
        <v>10</v>
      </c>
      <c r="D359" s="48" t="s">
        <v>23</v>
      </c>
      <c r="E359" s="49">
        <v>11</v>
      </c>
      <c r="F359" s="49">
        <v>11</v>
      </c>
      <c r="G359" s="49">
        <v>0</v>
      </c>
      <c r="H359" s="40">
        <f t="shared" ref="H359" si="581">(F359-E359)*D359</f>
        <v>0</v>
      </c>
      <c r="I359" s="40">
        <v>0</v>
      </c>
      <c r="J359" s="40">
        <f t="shared" ref="J359" si="582">(H359+I359)</f>
        <v>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s="1" customFormat="1" ht="15.75" customHeight="1">
      <c r="A360" s="47">
        <v>43518</v>
      </c>
      <c r="B360" s="48" t="s">
        <v>328</v>
      </c>
      <c r="C360" s="48" t="s">
        <v>10</v>
      </c>
      <c r="D360" s="48" t="s">
        <v>24</v>
      </c>
      <c r="E360" s="49">
        <v>4</v>
      </c>
      <c r="F360" s="49">
        <v>5.5</v>
      </c>
      <c r="G360" s="49">
        <v>0</v>
      </c>
      <c r="H360" s="40">
        <f t="shared" ref="H360" si="583">(F360-E360)*D360</f>
        <v>3000</v>
      </c>
      <c r="I360" s="40">
        <v>0</v>
      </c>
      <c r="J360" s="40">
        <f t="shared" ref="J360" si="584">(H360+I360)</f>
        <v>3000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s="1" customFormat="1" ht="15.75" customHeight="1">
      <c r="A361" s="37">
        <v>43517</v>
      </c>
      <c r="B361" s="48" t="s">
        <v>328</v>
      </c>
      <c r="C361" s="48" t="s">
        <v>10</v>
      </c>
      <c r="D361" s="48" t="s">
        <v>24</v>
      </c>
      <c r="E361" s="49">
        <v>2.5</v>
      </c>
      <c r="F361" s="49">
        <v>4</v>
      </c>
      <c r="G361" s="49">
        <v>0</v>
      </c>
      <c r="H361" s="40">
        <f t="shared" ref="H361" si="585">(F361-E361)*D361</f>
        <v>3000</v>
      </c>
      <c r="I361" s="40">
        <v>0</v>
      </c>
      <c r="J361" s="40">
        <f t="shared" ref="J361" si="586">(H361+I361)</f>
        <v>3000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s="1" customFormat="1" ht="15.75" customHeight="1">
      <c r="A362" s="37">
        <v>43517</v>
      </c>
      <c r="B362" s="48" t="s">
        <v>327</v>
      </c>
      <c r="C362" s="48" t="s">
        <v>10</v>
      </c>
      <c r="D362" s="48" t="s">
        <v>56</v>
      </c>
      <c r="E362" s="49">
        <v>23</v>
      </c>
      <c r="F362" s="49">
        <v>24</v>
      </c>
      <c r="G362" s="49">
        <v>0</v>
      </c>
      <c r="H362" s="40">
        <f t="shared" ref="H362:H363" si="587">(F362-E362)*D362</f>
        <v>700</v>
      </c>
      <c r="I362" s="40">
        <v>0</v>
      </c>
      <c r="J362" s="40">
        <f t="shared" ref="J362:J363" si="588">(H362+I362)</f>
        <v>700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s="1" customFormat="1" ht="15.75" customHeight="1">
      <c r="A363" s="37">
        <v>43517</v>
      </c>
      <c r="B363" s="48" t="s">
        <v>326</v>
      </c>
      <c r="C363" s="48" t="s">
        <v>10</v>
      </c>
      <c r="D363" s="48" t="s">
        <v>40</v>
      </c>
      <c r="E363" s="49">
        <v>10</v>
      </c>
      <c r="F363" s="49">
        <v>13</v>
      </c>
      <c r="G363" s="49">
        <v>18</v>
      </c>
      <c r="H363" s="40">
        <f t="shared" si="587"/>
        <v>3000</v>
      </c>
      <c r="I363" s="41">
        <f t="shared" ref="I363" si="589">(G363-F363)*D363</f>
        <v>5000</v>
      </c>
      <c r="J363" s="40">
        <f t="shared" si="588"/>
        <v>8000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s="1" customFormat="1" ht="15.75" customHeight="1">
      <c r="A364" s="37">
        <v>43516</v>
      </c>
      <c r="B364" s="48" t="s">
        <v>188</v>
      </c>
      <c r="C364" s="48" t="s">
        <v>10</v>
      </c>
      <c r="D364" s="48" t="s">
        <v>54</v>
      </c>
      <c r="E364" s="49">
        <v>20</v>
      </c>
      <c r="F364" s="49">
        <v>20</v>
      </c>
      <c r="G364" s="49">
        <v>0</v>
      </c>
      <c r="H364" s="40">
        <f t="shared" ref="H364" si="590">(F364-E364)*D364</f>
        <v>0</v>
      </c>
      <c r="I364" s="40">
        <v>0</v>
      </c>
      <c r="J364" s="40">
        <f t="shared" ref="J364" si="591">(H364+I364)</f>
        <v>0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s="1" customFormat="1" ht="15.75" customHeight="1">
      <c r="A365" s="37">
        <v>43516</v>
      </c>
      <c r="B365" s="48" t="s">
        <v>319</v>
      </c>
      <c r="C365" s="48" t="s">
        <v>10</v>
      </c>
      <c r="D365" s="48" t="s">
        <v>40</v>
      </c>
      <c r="E365" s="49">
        <v>18</v>
      </c>
      <c r="F365" s="49">
        <v>21</v>
      </c>
      <c r="G365" s="49">
        <v>0</v>
      </c>
      <c r="H365" s="40">
        <f t="shared" ref="H365" si="592">(F365-E365)*D365</f>
        <v>3000</v>
      </c>
      <c r="I365" s="40">
        <v>0</v>
      </c>
      <c r="J365" s="40">
        <f t="shared" ref="J365" si="593">(H365+I365)</f>
        <v>3000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s="1" customFormat="1" ht="15.75" customHeight="1">
      <c r="A366" s="37">
        <v>43516</v>
      </c>
      <c r="B366" s="48" t="s">
        <v>306</v>
      </c>
      <c r="C366" s="48" t="s">
        <v>10</v>
      </c>
      <c r="D366" s="48" t="s">
        <v>52</v>
      </c>
      <c r="E366" s="49">
        <v>8.5</v>
      </c>
      <c r="F366" s="49">
        <v>10</v>
      </c>
      <c r="G366" s="49">
        <v>11.5</v>
      </c>
      <c r="H366" s="40">
        <f t="shared" ref="H366" si="594">(F366-E366)*D366</f>
        <v>2625</v>
      </c>
      <c r="I366" s="41">
        <f t="shared" ref="I366" si="595">(G366-F366)*D366</f>
        <v>2625</v>
      </c>
      <c r="J366" s="40">
        <f t="shared" ref="J366" si="596">(H366+I366)</f>
        <v>5250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s="1" customFormat="1" ht="15.75" customHeight="1">
      <c r="A367" s="37">
        <v>43515</v>
      </c>
      <c r="B367" s="48" t="s">
        <v>316</v>
      </c>
      <c r="C367" s="48" t="s">
        <v>10</v>
      </c>
      <c r="D367" s="48" t="s">
        <v>110</v>
      </c>
      <c r="E367" s="49">
        <v>9</v>
      </c>
      <c r="F367" s="49">
        <v>11.5</v>
      </c>
      <c r="G367" s="49">
        <v>0</v>
      </c>
      <c r="H367" s="40">
        <f t="shared" ref="H367:H368" si="597">(F367-E367)*D367</f>
        <v>2750</v>
      </c>
      <c r="I367" s="40">
        <v>0</v>
      </c>
      <c r="J367" s="40">
        <f t="shared" ref="J367:J368" si="598">(H367+I367)</f>
        <v>2750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s="1" customFormat="1" ht="15.75" customHeight="1">
      <c r="A368" s="37">
        <v>43515</v>
      </c>
      <c r="B368" s="48" t="s">
        <v>315</v>
      </c>
      <c r="C368" s="48" t="s">
        <v>10</v>
      </c>
      <c r="D368" s="48" t="s">
        <v>16</v>
      </c>
      <c r="E368" s="49">
        <v>3.5</v>
      </c>
      <c r="F368" s="49">
        <v>3.1</v>
      </c>
      <c r="G368" s="49">
        <v>0</v>
      </c>
      <c r="H368" s="40">
        <f t="shared" si="597"/>
        <v>-899.99999999999977</v>
      </c>
      <c r="I368" s="40">
        <v>0</v>
      </c>
      <c r="J368" s="42">
        <f t="shared" si="598"/>
        <v>-899.99999999999977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s="1" customFormat="1" ht="15.75" customHeight="1">
      <c r="A369" s="37">
        <v>43515</v>
      </c>
      <c r="B369" s="48" t="s">
        <v>314</v>
      </c>
      <c r="C369" s="48" t="s">
        <v>10</v>
      </c>
      <c r="D369" s="48" t="s">
        <v>121</v>
      </c>
      <c r="E369" s="49">
        <v>3</v>
      </c>
      <c r="F369" s="49">
        <v>3</v>
      </c>
      <c r="G369" s="49">
        <v>0</v>
      </c>
      <c r="H369" s="40">
        <f t="shared" ref="H369" si="599">(F369-E369)*D369</f>
        <v>0</v>
      </c>
      <c r="I369" s="40">
        <v>0</v>
      </c>
      <c r="J369" s="40">
        <f t="shared" ref="J369" si="600">(H369+I369)</f>
        <v>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s="1" customFormat="1" ht="15.75" customHeight="1">
      <c r="A370" s="37">
        <v>43514</v>
      </c>
      <c r="B370" s="48" t="s">
        <v>308</v>
      </c>
      <c r="C370" s="48" t="s">
        <v>10</v>
      </c>
      <c r="D370" s="48" t="s">
        <v>54</v>
      </c>
      <c r="E370" s="49">
        <v>41</v>
      </c>
      <c r="F370" s="49">
        <v>37</v>
      </c>
      <c r="G370" s="49">
        <v>0</v>
      </c>
      <c r="H370" s="40">
        <f t="shared" ref="H370" si="601">(F370-E370)*D370</f>
        <v>-2000</v>
      </c>
      <c r="I370" s="40">
        <v>0</v>
      </c>
      <c r="J370" s="42">
        <f t="shared" ref="J370" si="602">(H370+I370)</f>
        <v>-2000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s="1" customFormat="1" ht="15.75" customHeight="1">
      <c r="A371" s="37">
        <v>43514</v>
      </c>
      <c r="B371" s="48" t="s">
        <v>307</v>
      </c>
      <c r="C371" s="48" t="s">
        <v>10</v>
      </c>
      <c r="D371" s="48" t="s">
        <v>23</v>
      </c>
      <c r="E371" s="49">
        <v>15.5</v>
      </c>
      <c r="F371" s="49">
        <v>18</v>
      </c>
      <c r="G371" s="49">
        <v>0</v>
      </c>
      <c r="H371" s="40">
        <f t="shared" ref="H371" si="603">(F371-E371)*D371</f>
        <v>3250</v>
      </c>
      <c r="I371" s="40">
        <v>0</v>
      </c>
      <c r="J371" s="40">
        <f t="shared" ref="J371" si="604">(H371+I371)</f>
        <v>3250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s="1" customFormat="1" ht="15.75" customHeight="1">
      <c r="A372" s="37">
        <v>43514</v>
      </c>
      <c r="B372" s="48" t="s">
        <v>306</v>
      </c>
      <c r="C372" s="48" t="s">
        <v>10</v>
      </c>
      <c r="D372" s="48" t="s">
        <v>52</v>
      </c>
      <c r="E372" s="49">
        <v>12</v>
      </c>
      <c r="F372" s="49">
        <v>10</v>
      </c>
      <c r="G372" s="49">
        <v>0</v>
      </c>
      <c r="H372" s="40">
        <f t="shared" ref="H372" si="605">(F372-E372)*D372</f>
        <v>-3500</v>
      </c>
      <c r="I372" s="40">
        <v>0</v>
      </c>
      <c r="J372" s="42">
        <f t="shared" ref="J372" si="606">(H372+I372)</f>
        <v>-3500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s="1" customFormat="1" ht="15.75" customHeight="1">
      <c r="A373" s="37">
        <v>43511</v>
      </c>
      <c r="B373" s="48" t="s">
        <v>300</v>
      </c>
      <c r="C373" s="48" t="s">
        <v>10</v>
      </c>
      <c r="D373" s="48" t="s">
        <v>16</v>
      </c>
      <c r="E373" s="49">
        <v>5.5</v>
      </c>
      <c r="F373" s="49">
        <v>4.5</v>
      </c>
      <c r="G373" s="49">
        <v>0</v>
      </c>
      <c r="H373" s="40">
        <f t="shared" ref="H373" si="607">(F373-E373)*D373</f>
        <v>-2250</v>
      </c>
      <c r="I373" s="40">
        <v>0</v>
      </c>
      <c r="J373" s="42">
        <f t="shared" ref="J373" si="608">(H373+I373)</f>
        <v>-2250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s="1" customFormat="1" ht="15.75" customHeight="1">
      <c r="A374" s="37">
        <v>43511</v>
      </c>
      <c r="B374" s="48" t="s">
        <v>299</v>
      </c>
      <c r="C374" s="48" t="s">
        <v>10</v>
      </c>
      <c r="D374" s="48" t="s">
        <v>34</v>
      </c>
      <c r="E374" s="49">
        <v>4</v>
      </c>
      <c r="F374" s="49">
        <v>4</v>
      </c>
      <c r="G374" s="49">
        <v>0</v>
      </c>
      <c r="H374" s="40">
        <f t="shared" ref="H374" si="609">(F374-E374)*D374</f>
        <v>0</v>
      </c>
      <c r="I374" s="40">
        <v>0</v>
      </c>
      <c r="J374" s="40">
        <f t="shared" ref="J374" si="610">(H374+I374)</f>
        <v>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s="1" customFormat="1" ht="15.75" customHeight="1">
      <c r="A375" s="37">
        <v>43511</v>
      </c>
      <c r="B375" s="48" t="s">
        <v>298</v>
      </c>
      <c r="C375" s="48" t="s">
        <v>10</v>
      </c>
      <c r="D375" s="48" t="s">
        <v>214</v>
      </c>
      <c r="E375" s="49">
        <v>6.5</v>
      </c>
      <c r="F375" s="49">
        <v>7.5</v>
      </c>
      <c r="G375" s="49">
        <v>0</v>
      </c>
      <c r="H375" s="40">
        <f t="shared" ref="H375" si="611">(F375-E375)*D375</f>
        <v>3000</v>
      </c>
      <c r="I375" s="40">
        <v>0</v>
      </c>
      <c r="J375" s="40">
        <f t="shared" ref="J375" si="612">(H375+I375)</f>
        <v>3000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s="1" customFormat="1" ht="15.75" customHeight="1">
      <c r="A376" s="37">
        <v>43510</v>
      </c>
      <c r="B376" s="48" t="s">
        <v>302</v>
      </c>
      <c r="C376" s="48" t="s">
        <v>10</v>
      </c>
      <c r="D376" s="48" t="s">
        <v>54</v>
      </c>
      <c r="E376" s="49">
        <v>24</v>
      </c>
      <c r="F376" s="49">
        <v>23</v>
      </c>
      <c r="G376" s="49">
        <v>0</v>
      </c>
      <c r="H376" s="40">
        <f t="shared" ref="H376" si="613">(F376-E376)*D376</f>
        <v>-500</v>
      </c>
      <c r="I376" s="40">
        <v>0</v>
      </c>
      <c r="J376" s="42">
        <f t="shared" ref="J376" si="614">(H376+I376)</f>
        <v>-500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s="1" customFormat="1" ht="15.75" customHeight="1">
      <c r="A377" s="37">
        <v>43510</v>
      </c>
      <c r="B377" s="48" t="s">
        <v>267</v>
      </c>
      <c r="C377" s="48" t="s">
        <v>10</v>
      </c>
      <c r="D377" s="48" t="s">
        <v>115</v>
      </c>
      <c r="E377" s="49">
        <v>20</v>
      </c>
      <c r="F377" s="49">
        <v>20</v>
      </c>
      <c r="G377" s="49">
        <v>0</v>
      </c>
      <c r="H377" s="40">
        <f t="shared" ref="H377" si="615">(F377-E377)*D377</f>
        <v>0</v>
      </c>
      <c r="I377" s="40">
        <v>0</v>
      </c>
      <c r="J377" s="40">
        <f t="shared" ref="J377" si="616">(H377+I377)</f>
        <v>0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s="1" customFormat="1" ht="15.75" customHeight="1">
      <c r="A378" s="37">
        <v>43510</v>
      </c>
      <c r="B378" s="48" t="s">
        <v>295</v>
      </c>
      <c r="C378" s="48" t="s">
        <v>10</v>
      </c>
      <c r="D378" s="48" t="s">
        <v>23</v>
      </c>
      <c r="E378" s="49">
        <v>20</v>
      </c>
      <c r="F378" s="49">
        <v>22</v>
      </c>
      <c r="G378" s="49">
        <v>25</v>
      </c>
      <c r="H378" s="40">
        <f t="shared" ref="H378" si="617">(F378-E378)*D378</f>
        <v>2600</v>
      </c>
      <c r="I378" s="41">
        <f t="shared" ref="I378" si="618">(G378-F378)*D378</f>
        <v>3900</v>
      </c>
      <c r="J378" s="40">
        <f t="shared" ref="J378" si="619">(H378+I378)</f>
        <v>6500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s="1" customFormat="1" ht="15.75" customHeight="1">
      <c r="A379" s="37">
        <v>43509</v>
      </c>
      <c r="B379" s="48" t="s">
        <v>292</v>
      </c>
      <c r="C379" s="48" t="s">
        <v>10</v>
      </c>
      <c r="D379" s="48" t="s">
        <v>32</v>
      </c>
      <c r="E379" s="49">
        <v>10</v>
      </c>
      <c r="F379" s="49">
        <v>10.1</v>
      </c>
      <c r="G379" s="49">
        <v>0</v>
      </c>
      <c r="H379" s="40">
        <f t="shared" ref="H379" si="620">(F379-E379)*D379</f>
        <v>106.09999999999962</v>
      </c>
      <c r="I379" s="40">
        <v>0</v>
      </c>
      <c r="J379" s="40">
        <f t="shared" ref="J379" si="621">(H379+I379)</f>
        <v>106.09999999999962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s="1" customFormat="1" ht="15.75" customHeight="1">
      <c r="A380" s="37">
        <v>43509</v>
      </c>
      <c r="B380" s="48" t="s">
        <v>291</v>
      </c>
      <c r="C380" s="48" t="s">
        <v>10</v>
      </c>
      <c r="D380" s="48" t="s">
        <v>43</v>
      </c>
      <c r="E380" s="49">
        <v>3</v>
      </c>
      <c r="F380" s="49">
        <v>3.05</v>
      </c>
      <c r="G380" s="49">
        <v>0</v>
      </c>
      <c r="H380" s="40">
        <f t="shared" ref="H380" si="622">(F380-E380)*D380</f>
        <v>199.99999999999929</v>
      </c>
      <c r="I380" s="40">
        <v>0</v>
      </c>
      <c r="J380" s="40">
        <f t="shared" ref="J380" si="623">(H380+I380)</f>
        <v>199.99999999999929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s="1" customFormat="1" ht="15.75" customHeight="1">
      <c r="A381" s="37">
        <v>43509</v>
      </c>
      <c r="B381" s="48" t="s">
        <v>290</v>
      </c>
      <c r="C381" s="48" t="s">
        <v>10</v>
      </c>
      <c r="D381" s="48" t="s">
        <v>214</v>
      </c>
      <c r="E381" s="49">
        <v>5.8</v>
      </c>
      <c r="F381" s="49">
        <v>5.8</v>
      </c>
      <c r="G381" s="49">
        <v>0</v>
      </c>
      <c r="H381" s="40">
        <f t="shared" ref="H381" si="624">(F381-E381)*D381</f>
        <v>0</v>
      </c>
      <c r="I381" s="40">
        <v>0</v>
      </c>
      <c r="J381" s="40">
        <f t="shared" ref="J381" si="625">(H381+I381)</f>
        <v>0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s="1" customFormat="1" ht="15.75" customHeight="1">
      <c r="A382" s="37">
        <v>43508</v>
      </c>
      <c r="B382" s="48" t="s">
        <v>286</v>
      </c>
      <c r="C382" s="48" t="s">
        <v>10</v>
      </c>
      <c r="D382" s="48" t="s">
        <v>119</v>
      </c>
      <c r="E382" s="49">
        <v>23</v>
      </c>
      <c r="F382" s="49">
        <v>19</v>
      </c>
      <c r="G382" s="49">
        <v>0</v>
      </c>
      <c r="H382" s="40">
        <f t="shared" ref="H382" si="626">(F382-E382)*D382</f>
        <v>-3200</v>
      </c>
      <c r="I382" s="40">
        <v>0</v>
      </c>
      <c r="J382" s="42">
        <f t="shared" ref="J382" si="627">(H382+I382)</f>
        <v>-3200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s="1" customFormat="1" ht="15.75" customHeight="1">
      <c r="A383" s="37">
        <v>43508</v>
      </c>
      <c r="B383" s="48" t="s">
        <v>246</v>
      </c>
      <c r="C383" s="48" t="s">
        <v>10</v>
      </c>
      <c r="D383" s="48" t="s">
        <v>34</v>
      </c>
      <c r="E383" s="49">
        <v>3.5</v>
      </c>
      <c r="F383" s="49">
        <v>4.5</v>
      </c>
      <c r="G383" s="49">
        <v>0</v>
      </c>
      <c r="H383" s="40">
        <f t="shared" ref="H383" si="628">(F383-E383)*D383</f>
        <v>1800</v>
      </c>
      <c r="I383" s="40">
        <v>0</v>
      </c>
      <c r="J383" s="40">
        <f t="shared" ref="J383" si="629">(H383+I383)</f>
        <v>1800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s="1" customFormat="1" ht="15.75" customHeight="1">
      <c r="A384" s="37">
        <v>43507</v>
      </c>
      <c r="B384" s="48" t="s">
        <v>284</v>
      </c>
      <c r="C384" s="48" t="s">
        <v>10</v>
      </c>
      <c r="D384" s="48" t="s">
        <v>23</v>
      </c>
      <c r="E384" s="49">
        <v>22</v>
      </c>
      <c r="F384" s="49">
        <v>21</v>
      </c>
      <c r="G384" s="49">
        <v>0</v>
      </c>
      <c r="H384" s="40">
        <f t="shared" ref="H384" si="630">(F384-E384)*D384</f>
        <v>-1300</v>
      </c>
      <c r="I384" s="40">
        <v>0</v>
      </c>
      <c r="J384" s="42">
        <f t="shared" ref="J384" si="631">(H384+I384)</f>
        <v>-1300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s="1" customFormat="1" ht="15.75" customHeight="1">
      <c r="A385" s="37">
        <v>43507</v>
      </c>
      <c r="B385" s="48" t="s">
        <v>279</v>
      </c>
      <c r="C385" s="48" t="s">
        <v>10</v>
      </c>
      <c r="D385" s="48" t="s">
        <v>16</v>
      </c>
      <c r="E385" s="49">
        <v>5.25</v>
      </c>
      <c r="F385" s="49">
        <v>6.7</v>
      </c>
      <c r="G385" s="49">
        <v>0</v>
      </c>
      <c r="H385" s="40">
        <f t="shared" ref="H385" si="632">(F385-E385)*D385</f>
        <v>3262.5000000000005</v>
      </c>
      <c r="I385" s="40">
        <v>0</v>
      </c>
      <c r="J385" s="40">
        <f t="shared" ref="J385" si="633">(H385+I385)</f>
        <v>3262.5000000000005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s="1" customFormat="1" ht="15.75" customHeight="1">
      <c r="A386" s="37">
        <v>43507</v>
      </c>
      <c r="B386" s="48" t="s">
        <v>278</v>
      </c>
      <c r="C386" s="48" t="s">
        <v>10</v>
      </c>
      <c r="D386" s="48" t="s">
        <v>137</v>
      </c>
      <c r="E386" s="49">
        <v>6.5</v>
      </c>
      <c r="F386" s="49">
        <v>7.75</v>
      </c>
      <c r="G386" s="49">
        <v>0</v>
      </c>
      <c r="H386" s="40">
        <f t="shared" ref="H386" si="634">(F386-E386)*D386</f>
        <v>2875</v>
      </c>
      <c r="I386" s="40">
        <v>0</v>
      </c>
      <c r="J386" s="40">
        <f>(H386+I386)</f>
        <v>2875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s="1" customFormat="1" ht="15.75" customHeight="1">
      <c r="A387" s="37">
        <v>43504</v>
      </c>
      <c r="B387" s="48" t="s">
        <v>246</v>
      </c>
      <c r="C387" s="48" t="s">
        <v>10</v>
      </c>
      <c r="D387" s="48" t="s">
        <v>34</v>
      </c>
      <c r="E387" s="49">
        <v>9</v>
      </c>
      <c r="F387" s="49">
        <v>7.5</v>
      </c>
      <c r="G387" s="49">
        <v>0</v>
      </c>
      <c r="H387" s="40">
        <f t="shared" ref="H387" si="635">(F387-E387)*D387</f>
        <v>-2700</v>
      </c>
      <c r="I387" s="40">
        <v>0</v>
      </c>
      <c r="J387" s="42">
        <f t="shared" ref="J387" si="636">(H387+I387)</f>
        <v>-2700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s="1" customFormat="1" ht="15.75" customHeight="1">
      <c r="A388" s="37">
        <v>43504</v>
      </c>
      <c r="B388" s="48" t="s">
        <v>267</v>
      </c>
      <c r="C388" s="48" t="s">
        <v>10</v>
      </c>
      <c r="D388" s="48" t="s">
        <v>115</v>
      </c>
      <c r="E388" s="49">
        <v>18.25</v>
      </c>
      <c r="F388" s="49">
        <v>20.399999999999999</v>
      </c>
      <c r="G388" s="49">
        <v>0</v>
      </c>
      <c r="H388" s="40">
        <f t="shared" ref="H388" si="637">(F388-E388)*D388</f>
        <v>2579.9999999999982</v>
      </c>
      <c r="I388" s="40">
        <v>0</v>
      </c>
      <c r="J388" s="40">
        <f t="shared" ref="J388" si="638">(H388+I388)</f>
        <v>2579.9999999999982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s="1" customFormat="1" ht="15.75" customHeight="1">
      <c r="A389" s="37">
        <v>43504</v>
      </c>
      <c r="B389" s="38" t="s">
        <v>276</v>
      </c>
      <c r="C389" s="38" t="s">
        <v>10</v>
      </c>
      <c r="D389" s="38" t="s">
        <v>59</v>
      </c>
      <c r="E389" s="39">
        <v>6</v>
      </c>
      <c r="F389" s="39">
        <v>7</v>
      </c>
      <c r="G389" s="39">
        <v>0</v>
      </c>
      <c r="H389" s="40">
        <f t="shared" ref="H389" si="639">(F389-E389)*D389</f>
        <v>3500</v>
      </c>
      <c r="I389" s="40">
        <v>0</v>
      </c>
      <c r="J389" s="40">
        <f t="shared" ref="J389" si="640">(H389+I389)</f>
        <v>3500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s="1" customFormat="1" ht="15.75" customHeight="1">
      <c r="A390" s="37">
        <v>43503</v>
      </c>
      <c r="B390" s="48" t="s">
        <v>268</v>
      </c>
      <c r="C390" s="48" t="s">
        <v>10</v>
      </c>
      <c r="D390" s="48" t="s">
        <v>160</v>
      </c>
      <c r="E390" s="49">
        <v>8</v>
      </c>
      <c r="F390" s="49">
        <v>9</v>
      </c>
      <c r="G390" s="49">
        <v>0</v>
      </c>
      <c r="H390" s="40">
        <f t="shared" ref="H390" si="641">(F390-E390)*D390</f>
        <v>2850</v>
      </c>
      <c r="I390" s="40">
        <v>0</v>
      </c>
      <c r="J390" s="40">
        <f t="shared" ref="J390" si="642">(H390+I390)</f>
        <v>2850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s="1" customFormat="1" ht="15.75" customHeight="1">
      <c r="A391" s="37">
        <v>43503</v>
      </c>
      <c r="B391" s="48" t="s">
        <v>267</v>
      </c>
      <c r="C391" s="48" t="s">
        <v>10</v>
      </c>
      <c r="D391" s="48" t="s">
        <v>115</v>
      </c>
      <c r="E391" s="49">
        <v>19</v>
      </c>
      <c r="F391" s="49">
        <v>22</v>
      </c>
      <c r="G391" s="49">
        <v>0</v>
      </c>
      <c r="H391" s="40">
        <f t="shared" ref="H391:H392" si="643">(F391-E391)*D391</f>
        <v>3600</v>
      </c>
      <c r="I391" s="40">
        <v>0</v>
      </c>
      <c r="J391" s="40">
        <f t="shared" ref="J391:J392" si="644">(H391+I391)</f>
        <v>3600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s="1" customFormat="1" ht="15.75" customHeight="1">
      <c r="A392" s="37">
        <v>43503</v>
      </c>
      <c r="B392" s="38" t="s">
        <v>269</v>
      </c>
      <c r="C392" s="38" t="s">
        <v>10</v>
      </c>
      <c r="D392" s="38" t="s">
        <v>137</v>
      </c>
      <c r="E392" s="39">
        <v>8.5</v>
      </c>
      <c r="F392" s="39">
        <v>7.55</v>
      </c>
      <c r="G392" s="39">
        <v>0</v>
      </c>
      <c r="H392" s="40">
        <f t="shared" si="643"/>
        <v>-2185.0000000000005</v>
      </c>
      <c r="I392" s="40">
        <v>0</v>
      </c>
      <c r="J392" s="42">
        <f t="shared" si="644"/>
        <v>-2185.0000000000005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s="1" customFormat="1" ht="15.75" customHeight="1">
      <c r="A393" s="37">
        <v>43502</v>
      </c>
      <c r="B393" s="48" t="s">
        <v>265</v>
      </c>
      <c r="C393" s="48" t="s">
        <v>10</v>
      </c>
      <c r="D393" s="48" t="s">
        <v>51</v>
      </c>
      <c r="E393" s="49">
        <v>10.7</v>
      </c>
      <c r="F393" s="49">
        <v>11.7</v>
      </c>
      <c r="G393" s="49">
        <v>0</v>
      </c>
      <c r="H393" s="40">
        <f t="shared" ref="H393" si="645">(F393-E393)*D393</f>
        <v>2750</v>
      </c>
      <c r="I393" s="40">
        <v>0</v>
      </c>
      <c r="J393" s="40">
        <f t="shared" ref="J393" si="646">(H393+I393)</f>
        <v>2750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s="1" customFormat="1" ht="15.75" customHeight="1">
      <c r="A394" s="37">
        <v>43502</v>
      </c>
      <c r="B394" s="48" t="s">
        <v>264</v>
      </c>
      <c r="C394" s="48" t="s">
        <v>10</v>
      </c>
      <c r="D394" s="48" t="s">
        <v>214</v>
      </c>
      <c r="E394" s="49">
        <v>8.5</v>
      </c>
      <c r="F394" s="49">
        <v>8.8000000000000007</v>
      </c>
      <c r="G394" s="49">
        <v>0</v>
      </c>
      <c r="H394" s="40">
        <f t="shared" ref="H394" si="647">(F394-E394)*D394</f>
        <v>900.00000000000216</v>
      </c>
      <c r="I394" s="40">
        <v>0</v>
      </c>
      <c r="J394" s="40">
        <f t="shared" ref="J394" si="648">(H394+I394)</f>
        <v>900.00000000000216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s="1" customFormat="1" ht="15.75" customHeight="1">
      <c r="A395" s="37">
        <v>43502</v>
      </c>
      <c r="B395" s="38" t="s">
        <v>266</v>
      </c>
      <c r="C395" s="38" t="s">
        <v>10</v>
      </c>
      <c r="D395" s="38" t="s">
        <v>54</v>
      </c>
      <c r="E395" s="39">
        <v>33</v>
      </c>
      <c r="F395" s="39">
        <v>33.5</v>
      </c>
      <c r="G395" s="39">
        <v>0</v>
      </c>
      <c r="H395" s="40">
        <f t="shared" ref="H395" si="649">(F395-E395)*D395</f>
        <v>250</v>
      </c>
      <c r="I395" s="40">
        <v>0</v>
      </c>
      <c r="J395" s="40">
        <f t="shared" ref="J395" si="650">(H395+I395)</f>
        <v>250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s="1" customFormat="1" ht="15.75" customHeight="1">
      <c r="A396" s="37">
        <v>43501</v>
      </c>
      <c r="B396" s="48" t="s">
        <v>245</v>
      </c>
      <c r="C396" s="48" t="s">
        <v>10</v>
      </c>
      <c r="D396" s="48" t="s">
        <v>207</v>
      </c>
      <c r="E396" s="49">
        <v>10.5</v>
      </c>
      <c r="F396" s="49">
        <v>12</v>
      </c>
      <c r="G396" s="49">
        <v>13.9</v>
      </c>
      <c r="H396" s="40">
        <f t="shared" ref="H396:H397" si="651">(F396-E396)*D396</f>
        <v>4000.5</v>
      </c>
      <c r="I396" s="41">
        <f t="shared" ref="I396" si="652">(G396-F396)*D396</f>
        <v>5067.3000000000011</v>
      </c>
      <c r="J396" s="40">
        <f t="shared" ref="J396:J397" si="653">(H396+I396)</f>
        <v>9067.8000000000011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s="1" customFormat="1" ht="15.75" customHeight="1">
      <c r="A397" s="37">
        <v>43501</v>
      </c>
      <c r="B397" s="48" t="s">
        <v>259</v>
      </c>
      <c r="C397" s="48" t="s">
        <v>10</v>
      </c>
      <c r="D397" s="48" t="s">
        <v>54</v>
      </c>
      <c r="E397" s="49">
        <v>35</v>
      </c>
      <c r="F397" s="49">
        <v>40</v>
      </c>
      <c r="G397" s="49">
        <v>0</v>
      </c>
      <c r="H397" s="40">
        <f t="shared" si="651"/>
        <v>2500</v>
      </c>
      <c r="I397" s="40">
        <v>0</v>
      </c>
      <c r="J397" s="40">
        <f t="shared" si="653"/>
        <v>2500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s="1" customFormat="1" ht="15.75" customHeight="1">
      <c r="A398" s="37">
        <v>43501</v>
      </c>
      <c r="B398" s="38" t="s">
        <v>260</v>
      </c>
      <c r="C398" s="38" t="s">
        <v>10</v>
      </c>
      <c r="D398" s="38" t="s">
        <v>23</v>
      </c>
      <c r="E398" s="39">
        <v>25</v>
      </c>
      <c r="F398" s="39">
        <v>28</v>
      </c>
      <c r="G398" s="39">
        <v>0</v>
      </c>
      <c r="H398" s="40">
        <f t="shared" ref="H398" si="654">(F398-E398)*D398</f>
        <v>3900</v>
      </c>
      <c r="I398" s="40">
        <v>0</v>
      </c>
      <c r="J398" s="40">
        <f t="shared" ref="J398" si="655">(H398+I398)</f>
        <v>3900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s="1" customFormat="1" ht="15.75" customHeight="1">
      <c r="A399" s="37">
        <v>43500</v>
      </c>
      <c r="B399" s="48" t="s">
        <v>254</v>
      </c>
      <c r="C399" s="48" t="s">
        <v>10</v>
      </c>
      <c r="D399" s="48" t="s">
        <v>54</v>
      </c>
      <c r="E399" s="49">
        <v>38</v>
      </c>
      <c r="F399" s="49">
        <v>43</v>
      </c>
      <c r="G399" s="49">
        <v>50</v>
      </c>
      <c r="H399" s="40">
        <f t="shared" ref="H399" si="656">(F399-E399)*D399</f>
        <v>2500</v>
      </c>
      <c r="I399" s="41">
        <f t="shared" ref="I399" si="657">(G399-F399)*D399</f>
        <v>3500</v>
      </c>
      <c r="J399" s="40">
        <f t="shared" ref="J399" si="658">(H399+I399)</f>
        <v>6000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s="1" customFormat="1" ht="15.75" customHeight="1">
      <c r="A400" s="37">
        <v>43500</v>
      </c>
      <c r="B400" s="48" t="s">
        <v>255</v>
      </c>
      <c r="C400" s="48" t="s">
        <v>10</v>
      </c>
      <c r="D400" s="48" t="s">
        <v>112</v>
      </c>
      <c r="E400" s="49">
        <v>11</v>
      </c>
      <c r="F400" s="49">
        <v>11.5</v>
      </c>
      <c r="G400" s="49">
        <v>0</v>
      </c>
      <c r="H400" s="40">
        <f t="shared" ref="H400" si="659">(F400-E400)*D400</f>
        <v>1200</v>
      </c>
      <c r="I400" s="40">
        <v>0</v>
      </c>
      <c r="J400" s="40">
        <f t="shared" ref="J400" si="660">(H400+I400)</f>
        <v>1200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s="1" customFormat="1" ht="15.75" customHeight="1">
      <c r="A401" s="37">
        <v>43497</v>
      </c>
      <c r="B401" s="38" t="s">
        <v>250</v>
      </c>
      <c r="C401" s="38" t="s">
        <v>10</v>
      </c>
      <c r="D401" s="38" t="s">
        <v>40</v>
      </c>
      <c r="E401" s="39">
        <v>25</v>
      </c>
      <c r="F401" s="39">
        <v>28</v>
      </c>
      <c r="G401" s="39">
        <v>0</v>
      </c>
      <c r="H401" s="40">
        <f t="shared" ref="H401" si="661">(F401-E401)*D401</f>
        <v>3000</v>
      </c>
      <c r="I401" s="40">
        <v>0</v>
      </c>
      <c r="J401" s="40">
        <f t="shared" ref="J401" si="662">(H401+I401)</f>
        <v>3000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s="1" customFormat="1" ht="15.75" customHeight="1">
      <c r="A402" s="37">
        <v>43497</v>
      </c>
      <c r="B402" s="38" t="s">
        <v>251</v>
      </c>
      <c r="C402" s="38" t="s">
        <v>10</v>
      </c>
      <c r="D402" s="38" t="s">
        <v>214</v>
      </c>
      <c r="E402" s="39">
        <v>12.5</v>
      </c>
      <c r="F402" s="39">
        <v>13.5</v>
      </c>
      <c r="G402" s="39">
        <v>0</v>
      </c>
      <c r="H402" s="40">
        <f t="shared" ref="H402:H403" si="663">(F402-E402)*D402</f>
        <v>3000</v>
      </c>
      <c r="I402" s="40">
        <v>0</v>
      </c>
      <c r="J402" s="40">
        <f t="shared" ref="J402:J403" si="664">(H402+I402)</f>
        <v>3000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s="1" customFormat="1" ht="15.75" customHeight="1">
      <c r="A403" s="37">
        <v>43497</v>
      </c>
      <c r="B403" s="38" t="s">
        <v>217</v>
      </c>
      <c r="C403" s="38" t="s">
        <v>10</v>
      </c>
      <c r="D403" s="38" t="s">
        <v>115</v>
      </c>
      <c r="E403" s="39">
        <v>29.5</v>
      </c>
      <c r="F403" s="39">
        <v>26</v>
      </c>
      <c r="G403" s="39">
        <v>0</v>
      </c>
      <c r="H403" s="40">
        <f t="shared" si="663"/>
        <v>-4200</v>
      </c>
      <c r="I403" s="40">
        <v>0</v>
      </c>
      <c r="J403" s="42">
        <f t="shared" si="664"/>
        <v>-4200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s="1" customFormat="1" ht="15.75" customHeight="1">
      <c r="A404" s="37">
        <v>43497</v>
      </c>
      <c r="B404" s="38" t="s">
        <v>188</v>
      </c>
      <c r="C404" s="38" t="s">
        <v>10</v>
      </c>
      <c r="D404" s="38" t="s">
        <v>54</v>
      </c>
      <c r="E404" s="39">
        <v>40</v>
      </c>
      <c r="F404" s="39">
        <v>34</v>
      </c>
      <c r="G404" s="39">
        <v>0</v>
      </c>
      <c r="H404" s="40">
        <f t="shared" ref="H404" si="665">(F404-E404)*D404</f>
        <v>-3000</v>
      </c>
      <c r="I404" s="40">
        <v>0</v>
      </c>
      <c r="J404" s="42">
        <f t="shared" ref="J404" si="666">(H404+I404)</f>
        <v>-3000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s="1" customFormat="1" ht="15.75" customHeight="1">
      <c r="A405" s="87" t="s">
        <v>248</v>
      </c>
      <c r="B405" s="87"/>
      <c r="C405" s="87"/>
      <c r="D405" s="87"/>
      <c r="E405" s="87"/>
      <c r="F405" s="87"/>
      <c r="G405" s="87"/>
      <c r="H405" s="87"/>
      <c r="I405" s="87"/>
      <c r="J405" s="46">
        <f>SUM(J347:J404)</f>
        <v>66818.899999999994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s="62" customFormat="1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60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</row>
    <row r="407" spans="1:31" s="1" customFormat="1" ht="15.75" customHeight="1">
      <c r="A407" s="37">
        <v>43496</v>
      </c>
      <c r="B407" s="38" t="s">
        <v>246</v>
      </c>
      <c r="C407" s="38" t="s">
        <v>10</v>
      </c>
      <c r="D407" s="38" t="s">
        <v>34</v>
      </c>
      <c r="E407" s="39">
        <v>5</v>
      </c>
      <c r="F407" s="39">
        <v>6.5</v>
      </c>
      <c r="G407" s="39">
        <v>8.5</v>
      </c>
      <c r="H407" s="40">
        <f t="shared" ref="H407" si="667">(F407-E407)*D407</f>
        <v>2700</v>
      </c>
      <c r="I407" s="41">
        <f t="shared" ref="I407" si="668">(G407-F407)*D407</f>
        <v>3600</v>
      </c>
      <c r="J407" s="40">
        <f t="shared" ref="J407" si="669">(H407+I407)</f>
        <v>6300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s="1" customFormat="1" ht="15.75" customHeight="1">
      <c r="A408" s="37">
        <v>43496</v>
      </c>
      <c r="B408" s="38" t="s">
        <v>245</v>
      </c>
      <c r="C408" s="38" t="s">
        <v>10</v>
      </c>
      <c r="D408" s="38" t="s">
        <v>207</v>
      </c>
      <c r="E408" s="39">
        <v>1</v>
      </c>
      <c r="F408" s="39">
        <v>2</v>
      </c>
      <c r="G408" s="39">
        <v>3.5</v>
      </c>
      <c r="H408" s="40">
        <f t="shared" ref="H408" si="670">(F408-E408)*D408</f>
        <v>2667</v>
      </c>
      <c r="I408" s="41">
        <f t="shared" ref="I408" si="671">(G408-F408)*D408</f>
        <v>4000.5</v>
      </c>
      <c r="J408" s="40">
        <f t="shared" ref="J408" si="672">(H408+I408)</f>
        <v>6667.5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s="1" customFormat="1" ht="15.75" customHeight="1">
      <c r="A409" s="37">
        <v>43495</v>
      </c>
      <c r="B409" s="38" t="s">
        <v>240</v>
      </c>
      <c r="C409" s="38" t="s">
        <v>10</v>
      </c>
      <c r="D409" s="38" t="s">
        <v>40</v>
      </c>
      <c r="E409" s="39">
        <v>4.5</v>
      </c>
      <c r="F409" s="39">
        <v>4.5</v>
      </c>
      <c r="G409" s="39">
        <v>0</v>
      </c>
      <c r="H409" s="40">
        <f t="shared" ref="H409" si="673">(F409-E409)*D409</f>
        <v>0</v>
      </c>
      <c r="I409" s="40">
        <v>0</v>
      </c>
      <c r="J409" s="40">
        <f t="shared" ref="J409" si="674">(H409+I409)</f>
        <v>0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s="1" customFormat="1" ht="15.75" customHeight="1">
      <c r="A410" s="37">
        <v>43495</v>
      </c>
      <c r="B410" s="38" t="s">
        <v>239</v>
      </c>
      <c r="C410" s="38" t="s">
        <v>10</v>
      </c>
      <c r="D410" s="38" t="s">
        <v>24</v>
      </c>
      <c r="E410" s="39">
        <v>2</v>
      </c>
      <c r="F410" s="39">
        <v>2.2000000000000002</v>
      </c>
      <c r="G410" s="39">
        <v>0</v>
      </c>
      <c r="H410" s="40">
        <f t="shared" ref="H410" si="675">(F410-E410)*D410</f>
        <v>400.00000000000034</v>
      </c>
      <c r="I410" s="40">
        <v>0</v>
      </c>
      <c r="J410" s="40">
        <f t="shared" ref="J410" si="676">(H410+I410)</f>
        <v>400.00000000000034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s="1" customFormat="1" ht="15.75" customHeight="1">
      <c r="A411" s="37">
        <v>43495</v>
      </c>
      <c r="B411" s="38" t="s">
        <v>238</v>
      </c>
      <c r="C411" s="38" t="s">
        <v>10</v>
      </c>
      <c r="D411" s="38" t="s">
        <v>59</v>
      </c>
      <c r="E411" s="39">
        <v>1</v>
      </c>
      <c r="F411" s="39">
        <v>1.8</v>
      </c>
      <c r="G411" s="39">
        <v>2.5</v>
      </c>
      <c r="H411" s="40">
        <f t="shared" ref="H411" si="677">(F411-E411)*D411</f>
        <v>2800</v>
      </c>
      <c r="I411" s="41">
        <f t="shared" ref="I411" si="678">(G411-F411)*D411</f>
        <v>2450</v>
      </c>
      <c r="J411" s="40">
        <f t="shared" ref="J411" si="679">(H411+I411)</f>
        <v>5250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s="1" customFormat="1" ht="15.75" customHeight="1">
      <c r="A412" s="37">
        <v>43494</v>
      </c>
      <c r="B412" s="38" t="s">
        <v>229</v>
      </c>
      <c r="C412" s="38" t="s">
        <v>10</v>
      </c>
      <c r="D412" s="38" t="s">
        <v>160</v>
      </c>
      <c r="E412" s="39">
        <v>3</v>
      </c>
      <c r="F412" s="39">
        <v>4</v>
      </c>
      <c r="G412" s="39">
        <v>0</v>
      </c>
      <c r="H412" s="40">
        <f t="shared" ref="H412:H414" si="680">(F412-E412)*D412</f>
        <v>2850</v>
      </c>
      <c r="I412" s="40">
        <v>0</v>
      </c>
      <c r="J412" s="40">
        <f t="shared" ref="J412:J414" si="681">(H412+I412)</f>
        <v>2850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s="1" customFormat="1" ht="15.75" customHeight="1">
      <c r="A413" s="37">
        <v>43494</v>
      </c>
      <c r="B413" s="38" t="s">
        <v>230</v>
      </c>
      <c r="C413" s="38" t="s">
        <v>10</v>
      </c>
      <c r="D413" s="38" t="s">
        <v>135</v>
      </c>
      <c r="E413" s="39">
        <v>1.35</v>
      </c>
      <c r="F413" s="39">
        <v>1.75</v>
      </c>
      <c r="G413" s="39">
        <v>2.5</v>
      </c>
      <c r="H413" s="40">
        <f t="shared" si="680"/>
        <v>3199.9999999999991</v>
      </c>
      <c r="I413" s="41">
        <f t="shared" ref="I413" si="682">(G413-F413)*D413</f>
        <v>6000</v>
      </c>
      <c r="J413" s="40">
        <f t="shared" si="681"/>
        <v>9200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s="1" customFormat="1" ht="15.75" customHeight="1">
      <c r="A414" s="37">
        <v>43494</v>
      </c>
      <c r="B414" s="38" t="s">
        <v>159</v>
      </c>
      <c r="C414" s="38" t="s">
        <v>10</v>
      </c>
      <c r="D414" s="38" t="s">
        <v>34</v>
      </c>
      <c r="E414" s="39">
        <v>4.2</v>
      </c>
      <c r="F414" s="39">
        <v>5.7</v>
      </c>
      <c r="G414" s="39">
        <v>0</v>
      </c>
      <c r="H414" s="40">
        <f t="shared" si="680"/>
        <v>2700</v>
      </c>
      <c r="I414" s="40">
        <v>0</v>
      </c>
      <c r="J414" s="40">
        <f t="shared" si="681"/>
        <v>2700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s="1" customFormat="1" ht="15.75" customHeight="1">
      <c r="A415" s="37">
        <v>43493</v>
      </c>
      <c r="B415" s="38" t="s">
        <v>227</v>
      </c>
      <c r="C415" s="38" t="s">
        <v>10</v>
      </c>
      <c r="D415" s="38" t="s">
        <v>137</v>
      </c>
      <c r="E415" s="39">
        <v>3.5</v>
      </c>
      <c r="F415" s="39">
        <v>3</v>
      </c>
      <c r="G415" s="39">
        <v>0</v>
      </c>
      <c r="H415" s="40">
        <f t="shared" ref="H415" si="683">(F415-E415)*D415</f>
        <v>-1150</v>
      </c>
      <c r="I415" s="40">
        <v>0</v>
      </c>
      <c r="J415" s="42">
        <f t="shared" ref="J415" si="684">(H415+I415)</f>
        <v>-1150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s="1" customFormat="1" ht="15.75" customHeight="1">
      <c r="A416" s="37">
        <v>43493</v>
      </c>
      <c r="B416" s="38" t="s">
        <v>225</v>
      </c>
      <c r="C416" s="38" t="s">
        <v>10</v>
      </c>
      <c r="D416" s="38" t="s">
        <v>226</v>
      </c>
      <c r="E416" s="39">
        <v>2.1</v>
      </c>
      <c r="F416" s="39">
        <v>3.1</v>
      </c>
      <c r="G416" s="39">
        <v>0</v>
      </c>
      <c r="H416" s="40">
        <f t="shared" ref="H416" si="685">(F416-E416)*D416</f>
        <v>3200</v>
      </c>
      <c r="I416" s="40">
        <v>0</v>
      </c>
      <c r="J416" s="40">
        <f t="shared" ref="J416" si="686">(H416+I416)</f>
        <v>3200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s="1" customFormat="1" ht="15.75" customHeight="1">
      <c r="A417" s="37">
        <v>43493</v>
      </c>
      <c r="B417" s="38" t="s">
        <v>224</v>
      </c>
      <c r="C417" s="38" t="s">
        <v>10</v>
      </c>
      <c r="D417" s="38" t="s">
        <v>24</v>
      </c>
      <c r="E417" s="39">
        <v>1.85</v>
      </c>
      <c r="F417" s="39">
        <v>3.35</v>
      </c>
      <c r="G417" s="39">
        <v>0</v>
      </c>
      <c r="H417" s="40">
        <f t="shared" ref="H417" si="687">(F417-E417)*D417</f>
        <v>3000</v>
      </c>
      <c r="I417" s="40">
        <v>0</v>
      </c>
      <c r="J417" s="40">
        <f t="shared" ref="J417" si="688">(H417+I417)</f>
        <v>3000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s="1" customFormat="1" ht="15.75" customHeight="1">
      <c r="A418" s="37">
        <v>43490</v>
      </c>
      <c r="B418" s="38" t="s">
        <v>218</v>
      </c>
      <c r="C418" s="38" t="s">
        <v>10</v>
      </c>
      <c r="D418" s="38" t="s">
        <v>14</v>
      </c>
      <c r="E418" s="39">
        <v>12.5</v>
      </c>
      <c r="F418" s="39">
        <v>8.5</v>
      </c>
      <c r="G418" s="39">
        <v>0</v>
      </c>
      <c r="H418" s="40">
        <f t="shared" ref="H418" si="689">(F418-E418)*D418</f>
        <v>-3000</v>
      </c>
      <c r="I418" s="40">
        <v>0</v>
      </c>
      <c r="J418" s="42">
        <f t="shared" ref="J418" si="690">(H418+I418)</f>
        <v>-3000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s="1" customFormat="1" ht="15.75" customHeight="1">
      <c r="A419" s="37">
        <v>43490</v>
      </c>
      <c r="B419" s="38" t="s">
        <v>217</v>
      </c>
      <c r="C419" s="38" t="s">
        <v>10</v>
      </c>
      <c r="D419" s="38" t="s">
        <v>115</v>
      </c>
      <c r="E419" s="39">
        <v>7.6</v>
      </c>
      <c r="F419" s="39">
        <v>4.5</v>
      </c>
      <c r="G419" s="39">
        <v>0</v>
      </c>
      <c r="H419" s="40">
        <f t="shared" ref="H419" si="691">(F419-E419)*D419</f>
        <v>-3719.9999999999995</v>
      </c>
      <c r="I419" s="40">
        <v>0</v>
      </c>
      <c r="J419" s="42">
        <f t="shared" ref="J419" si="692">(H419+I419)</f>
        <v>-3719.9999999999995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s="1" customFormat="1" ht="15.75" customHeight="1">
      <c r="A420" s="37">
        <v>43490</v>
      </c>
      <c r="B420" s="38" t="s">
        <v>216</v>
      </c>
      <c r="C420" s="38" t="s">
        <v>10</v>
      </c>
      <c r="D420" s="38" t="s">
        <v>32</v>
      </c>
      <c r="E420" s="39">
        <v>6</v>
      </c>
      <c r="F420" s="39">
        <v>6</v>
      </c>
      <c r="G420" s="39">
        <v>0</v>
      </c>
      <c r="H420" s="40">
        <f t="shared" ref="H420" si="693">(F420-E420)*D420</f>
        <v>0</v>
      </c>
      <c r="I420" s="40">
        <v>0</v>
      </c>
      <c r="J420" s="40">
        <f t="shared" ref="J420" si="694">(H420+I420)</f>
        <v>0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s="1" customFormat="1" ht="15.75" customHeight="1">
      <c r="A421" s="37">
        <v>43490</v>
      </c>
      <c r="B421" s="38" t="s">
        <v>215</v>
      </c>
      <c r="C421" s="38" t="s">
        <v>10</v>
      </c>
      <c r="D421" s="38" t="s">
        <v>160</v>
      </c>
      <c r="E421" s="39">
        <v>2</v>
      </c>
      <c r="F421" s="39">
        <v>3</v>
      </c>
      <c r="G421" s="39">
        <v>0</v>
      </c>
      <c r="H421" s="40">
        <f t="shared" ref="H421" si="695">(F421-E421)*D421</f>
        <v>2850</v>
      </c>
      <c r="I421" s="40">
        <v>0</v>
      </c>
      <c r="J421" s="40">
        <f t="shared" ref="J421" si="696">(H421+I421)</f>
        <v>2850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s="1" customFormat="1" ht="15.75" customHeight="1">
      <c r="A422" s="37">
        <v>43489</v>
      </c>
      <c r="B422" s="38" t="s">
        <v>209</v>
      </c>
      <c r="C422" s="38" t="s">
        <v>10</v>
      </c>
      <c r="D422" s="38" t="s">
        <v>40</v>
      </c>
      <c r="E422" s="39">
        <v>9</v>
      </c>
      <c r="F422" s="39">
        <v>11.65</v>
      </c>
      <c r="G422" s="39">
        <v>0</v>
      </c>
      <c r="H422" s="40">
        <f t="shared" ref="H422" si="697">(F422-E422)*D422</f>
        <v>2650.0000000000005</v>
      </c>
      <c r="I422" s="40">
        <v>0</v>
      </c>
      <c r="J422" s="40">
        <f t="shared" ref="J422" si="698">(H422+I422)</f>
        <v>2650.0000000000005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s="1" customFormat="1" ht="15.75" customHeight="1">
      <c r="A423" s="37">
        <v>43489</v>
      </c>
      <c r="B423" s="38" t="s">
        <v>188</v>
      </c>
      <c r="C423" s="38" t="s">
        <v>10</v>
      </c>
      <c r="D423" s="38" t="s">
        <v>54</v>
      </c>
      <c r="E423" s="39">
        <v>19</v>
      </c>
      <c r="F423" s="39">
        <v>25</v>
      </c>
      <c r="G423" s="39">
        <v>0</v>
      </c>
      <c r="H423" s="40">
        <f t="shared" ref="H423" si="699">(F423-E423)*D423</f>
        <v>3000</v>
      </c>
      <c r="I423" s="40">
        <v>0</v>
      </c>
      <c r="J423" s="40">
        <f t="shared" ref="J423" si="700">(H423+I423)</f>
        <v>3000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s="1" customFormat="1" ht="15.75" customHeight="1">
      <c r="A424" s="37">
        <v>43489</v>
      </c>
      <c r="B424" s="38" t="s">
        <v>208</v>
      </c>
      <c r="C424" s="38" t="s">
        <v>10</v>
      </c>
      <c r="D424" s="38" t="s">
        <v>56</v>
      </c>
      <c r="E424" s="39">
        <v>30</v>
      </c>
      <c r="F424" s="39">
        <v>34</v>
      </c>
      <c r="G424" s="39">
        <v>0</v>
      </c>
      <c r="H424" s="40">
        <f t="shared" ref="H424" si="701">(F424-E424)*D424</f>
        <v>2800</v>
      </c>
      <c r="I424" s="40">
        <v>0</v>
      </c>
      <c r="J424" s="40">
        <f t="shared" ref="J424" si="702">(H424+I424)</f>
        <v>2800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s="1" customFormat="1" ht="15.75" customHeight="1">
      <c r="A425" s="37">
        <v>43488</v>
      </c>
      <c r="B425" s="38" t="s">
        <v>202</v>
      </c>
      <c r="C425" s="38" t="s">
        <v>10</v>
      </c>
      <c r="D425" s="38" t="s">
        <v>112</v>
      </c>
      <c r="E425" s="39">
        <v>6</v>
      </c>
      <c r="F425" s="39">
        <v>4.5</v>
      </c>
      <c r="G425" s="39">
        <v>0</v>
      </c>
      <c r="H425" s="40">
        <f t="shared" ref="H425" si="703">(F425-E425)*D425</f>
        <v>-3600</v>
      </c>
      <c r="I425" s="40">
        <v>0</v>
      </c>
      <c r="J425" s="42">
        <f t="shared" ref="J425" si="704">(H425+I425)</f>
        <v>-3600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s="1" customFormat="1" ht="15.75" customHeight="1">
      <c r="A426" s="37">
        <v>43488</v>
      </c>
      <c r="B426" s="38" t="s">
        <v>201</v>
      </c>
      <c r="C426" s="38" t="s">
        <v>10</v>
      </c>
      <c r="D426" s="38" t="s">
        <v>56</v>
      </c>
      <c r="E426" s="39">
        <v>12</v>
      </c>
      <c r="F426" s="39">
        <v>9.5500000000000007</v>
      </c>
      <c r="G426" s="39">
        <v>0</v>
      </c>
      <c r="H426" s="40">
        <f t="shared" ref="H426" si="705">(F426-E426)*D426</f>
        <v>-1714.9999999999995</v>
      </c>
      <c r="I426" s="40">
        <v>0</v>
      </c>
      <c r="J426" s="42">
        <f t="shared" ref="J426" si="706">(H426+I426)</f>
        <v>-1714.9999999999995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s="1" customFormat="1" ht="15.75" customHeight="1">
      <c r="A427" s="37">
        <v>43488</v>
      </c>
      <c r="B427" s="38" t="s">
        <v>200</v>
      </c>
      <c r="C427" s="38" t="s">
        <v>10</v>
      </c>
      <c r="D427" s="38" t="s">
        <v>34</v>
      </c>
      <c r="E427" s="39">
        <v>5.75</v>
      </c>
      <c r="F427" s="39">
        <v>5.75</v>
      </c>
      <c r="G427" s="39">
        <v>0</v>
      </c>
      <c r="H427" s="40">
        <f t="shared" ref="H427" si="707">(F427-E427)*D427</f>
        <v>0</v>
      </c>
      <c r="I427" s="40">
        <v>0</v>
      </c>
      <c r="J427" s="40">
        <f t="shared" ref="J427" si="708">(H427+I427)</f>
        <v>0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s="1" customFormat="1" ht="15.75" customHeight="1">
      <c r="A428" s="37">
        <v>43487</v>
      </c>
      <c r="B428" s="38" t="s">
        <v>191</v>
      </c>
      <c r="C428" s="38" t="s">
        <v>10</v>
      </c>
      <c r="D428" s="38" t="s">
        <v>25</v>
      </c>
      <c r="E428" s="39">
        <v>2.2000000000000002</v>
      </c>
      <c r="F428" s="39">
        <v>1.8</v>
      </c>
      <c r="G428" s="39">
        <v>0</v>
      </c>
      <c r="H428" s="40">
        <f t="shared" ref="H428" si="709">(F428-E428)*D428</f>
        <v>-880.00000000000034</v>
      </c>
      <c r="I428" s="40">
        <v>0</v>
      </c>
      <c r="J428" s="42">
        <f t="shared" ref="J428" si="710">(H428+I428)</f>
        <v>-880.00000000000034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s="1" customFormat="1" ht="15.75" customHeight="1">
      <c r="A429" s="37">
        <v>43487</v>
      </c>
      <c r="B429" s="38" t="s">
        <v>188</v>
      </c>
      <c r="C429" s="38" t="s">
        <v>10</v>
      </c>
      <c r="D429" s="38" t="s">
        <v>54</v>
      </c>
      <c r="E429" s="39">
        <v>22</v>
      </c>
      <c r="F429" s="39">
        <v>27</v>
      </c>
      <c r="G429" s="39">
        <v>0</v>
      </c>
      <c r="H429" s="40">
        <f t="shared" ref="H429" si="711">(F429-E429)*D429</f>
        <v>2500</v>
      </c>
      <c r="I429" s="40">
        <v>0</v>
      </c>
      <c r="J429" s="40">
        <f t="shared" ref="J429" si="712">(H429+I429)</f>
        <v>2500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s="1" customFormat="1" ht="15.75" customHeight="1">
      <c r="A430" s="37">
        <v>43487</v>
      </c>
      <c r="B430" s="38" t="s">
        <v>189</v>
      </c>
      <c r="C430" s="38" t="s">
        <v>10</v>
      </c>
      <c r="D430" s="38" t="s">
        <v>24</v>
      </c>
      <c r="E430" s="39">
        <v>7</v>
      </c>
      <c r="F430" s="39">
        <v>8.5</v>
      </c>
      <c r="G430" s="39">
        <v>0</v>
      </c>
      <c r="H430" s="40">
        <f t="shared" ref="H430:H431" si="713">(F430-E430)*D430</f>
        <v>3000</v>
      </c>
      <c r="I430" s="40">
        <v>0</v>
      </c>
      <c r="J430" s="40">
        <f t="shared" ref="J430:J431" si="714">(H430+I430)</f>
        <v>3000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s="1" customFormat="1" ht="15.75" customHeight="1">
      <c r="A431" s="37">
        <v>43487</v>
      </c>
      <c r="B431" s="38" t="s">
        <v>190</v>
      </c>
      <c r="C431" s="38" t="s">
        <v>10</v>
      </c>
      <c r="D431" s="38" t="s">
        <v>112</v>
      </c>
      <c r="E431" s="39">
        <v>7</v>
      </c>
      <c r="F431" s="39">
        <v>7.1</v>
      </c>
      <c r="G431" s="39">
        <v>0</v>
      </c>
      <c r="H431" s="40">
        <f t="shared" si="713"/>
        <v>239.99999999999915</v>
      </c>
      <c r="I431" s="41">
        <v>0</v>
      </c>
      <c r="J431" s="40">
        <f t="shared" si="714"/>
        <v>239.99999999999915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s="1" customFormat="1" ht="15.75" customHeight="1">
      <c r="A432" s="37">
        <v>43486</v>
      </c>
      <c r="B432" s="38" t="s">
        <v>183</v>
      </c>
      <c r="C432" s="38" t="s">
        <v>10</v>
      </c>
      <c r="D432" s="38" t="s">
        <v>70</v>
      </c>
      <c r="E432" s="39">
        <v>2.5</v>
      </c>
      <c r="F432" s="39">
        <v>1.9</v>
      </c>
      <c r="G432" s="39">
        <v>0</v>
      </c>
      <c r="H432" s="40">
        <f t="shared" ref="H432" si="715">(F432-E432)*D432</f>
        <v>-4200.0000000000009</v>
      </c>
      <c r="I432" s="40">
        <v>0</v>
      </c>
      <c r="J432" s="42">
        <f t="shared" ref="J432" si="716">(H432+I432)</f>
        <v>-4200.0000000000009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s="1" customFormat="1" ht="15.75" customHeight="1">
      <c r="A433" s="37">
        <v>43486</v>
      </c>
      <c r="B433" s="38" t="s">
        <v>182</v>
      </c>
      <c r="C433" s="38" t="s">
        <v>10</v>
      </c>
      <c r="D433" s="38" t="s">
        <v>64</v>
      </c>
      <c r="E433" s="39">
        <v>17</v>
      </c>
      <c r="F433" s="39">
        <v>12</v>
      </c>
      <c r="G433" s="39">
        <v>0</v>
      </c>
      <c r="H433" s="40">
        <f t="shared" ref="H433" si="717">(F433-E433)*D433</f>
        <v>-3000</v>
      </c>
      <c r="I433" s="40">
        <v>0</v>
      </c>
      <c r="J433" s="42">
        <f t="shared" ref="J433" si="718">(H433+I433)</f>
        <v>-3000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s="1" customFormat="1" ht="15.75" customHeight="1">
      <c r="A434" s="37">
        <v>43486</v>
      </c>
      <c r="B434" s="38" t="s">
        <v>180</v>
      </c>
      <c r="C434" s="38" t="s">
        <v>10</v>
      </c>
      <c r="D434" s="38" t="s">
        <v>54</v>
      </c>
      <c r="E434" s="39">
        <v>23</v>
      </c>
      <c r="F434" s="39">
        <v>29</v>
      </c>
      <c r="G434" s="39">
        <v>35</v>
      </c>
      <c r="H434" s="40">
        <f t="shared" ref="H434" si="719">(F434-E434)*D434</f>
        <v>3000</v>
      </c>
      <c r="I434" s="41">
        <f t="shared" ref="I434" si="720">(G434-F434)*D434</f>
        <v>3000</v>
      </c>
      <c r="J434" s="40">
        <f t="shared" ref="J434" si="721">(H434+I434)</f>
        <v>6000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s="1" customFormat="1" ht="15.75" customHeight="1">
      <c r="A435" s="37">
        <v>43483</v>
      </c>
      <c r="B435" s="38" t="s">
        <v>181</v>
      </c>
      <c r="C435" s="38" t="s">
        <v>10</v>
      </c>
      <c r="D435" s="38" t="s">
        <v>54</v>
      </c>
      <c r="E435" s="39">
        <v>27</v>
      </c>
      <c r="F435" s="39">
        <v>32</v>
      </c>
      <c r="G435" s="39">
        <v>38</v>
      </c>
      <c r="H435" s="40">
        <f t="shared" ref="H435:H437" si="722">(F435-E435)*D435</f>
        <v>2500</v>
      </c>
      <c r="I435" s="41">
        <f t="shared" ref="I435" si="723">(G435-F435)*D435</f>
        <v>3000</v>
      </c>
      <c r="J435" s="40">
        <f t="shared" ref="J435:J437" si="724">(H435+I435)</f>
        <v>5500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s="1" customFormat="1" ht="15.75" customHeight="1">
      <c r="A436" s="37">
        <v>43483</v>
      </c>
      <c r="B436" s="38" t="s">
        <v>172</v>
      </c>
      <c r="C436" s="38" t="s">
        <v>10</v>
      </c>
      <c r="D436" s="38" t="s">
        <v>39</v>
      </c>
      <c r="E436" s="39">
        <v>3</v>
      </c>
      <c r="F436" s="39">
        <v>3.2</v>
      </c>
      <c r="G436" s="39">
        <v>0</v>
      </c>
      <c r="H436" s="40">
        <f t="shared" si="722"/>
        <v>300.00000000000028</v>
      </c>
      <c r="I436" s="40">
        <v>0</v>
      </c>
      <c r="J436" s="40">
        <f t="shared" si="724"/>
        <v>300.00000000000028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s="1" customFormat="1" ht="15.75" customHeight="1">
      <c r="A437" s="37">
        <v>43483</v>
      </c>
      <c r="B437" s="38" t="s">
        <v>173</v>
      </c>
      <c r="C437" s="38" t="s">
        <v>10</v>
      </c>
      <c r="D437" s="38" t="s">
        <v>119</v>
      </c>
      <c r="E437" s="39">
        <v>27</v>
      </c>
      <c r="F437" s="39">
        <v>26.3</v>
      </c>
      <c r="G437" s="39">
        <v>0</v>
      </c>
      <c r="H437" s="40">
        <f t="shared" si="722"/>
        <v>-559.99999999999943</v>
      </c>
      <c r="I437" s="40">
        <v>0</v>
      </c>
      <c r="J437" s="42">
        <f t="shared" si="724"/>
        <v>-559.99999999999943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s="1" customFormat="1" ht="15.75" customHeight="1">
      <c r="A438" s="37">
        <v>43482</v>
      </c>
      <c r="B438" s="38" t="s">
        <v>171</v>
      </c>
      <c r="C438" s="38" t="s">
        <v>10</v>
      </c>
      <c r="D438" s="38" t="s">
        <v>146</v>
      </c>
      <c r="E438" s="39">
        <v>8</v>
      </c>
      <c r="F438" s="39">
        <v>6.85</v>
      </c>
      <c r="G438" s="39">
        <v>0</v>
      </c>
      <c r="H438" s="40">
        <f t="shared" ref="H438" si="725">(F438-E438)*D438</f>
        <v>-1955.0000000000007</v>
      </c>
      <c r="I438" s="40">
        <v>0</v>
      </c>
      <c r="J438" s="42">
        <f t="shared" ref="J438" si="726">(H438+I438)</f>
        <v>-1955.0000000000007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s="1" customFormat="1" ht="15.75" customHeight="1">
      <c r="A439" s="37">
        <v>43482</v>
      </c>
      <c r="B439" s="38" t="s">
        <v>170</v>
      </c>
      <c r="C439" s="38" t="s">
        <v>10</v>
      </c>
      <c r="D439" s="38" t="s">
        <v>16</v>
      </c>
      <c r="E439" s="39">
        <v>5</v>
      </c>
      <c r="F439" s="39">
        <v>4.3</v>
      </c>
      <c r="G439" s="39">
        <v>0</v>
      </c>
      <c r="H439" s="40">
        <f t="shared" ref="H439" si="727">(F439-E439)*D439</f>
        <v>-1575.0000000000005</v>
      </c>
      <c r="I439" s="40">
        <v>0</v>
      </c>
      <c r="J439" s="42">
        <f t="shared" ref="J439" si="728">(H439+I439)</f>
        <v>-1575.0000000000005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s="1" customFormat="1" ht="15.75" customHeight="1">
      <c r="A440" s="37">
        <v>43482</v>
      </c>
      <c r="B440" s="38" t="s">
        <v>169</v>
      </c>
      <c r="C440" s="38" t="s">
        <v>10</v>
      </c>
      <c r="D440" s="38" t="s">
        <v>51</v>
      </c>
      <c r="E440" s="39">
        <v>7.6</v>
      </c>
      <c r="F440" s="39">
        <v>6.6</v>
      </c>
      <c r="G440" s="39">
        <v>0</v>
      </c>
      <c r="H440" s="40">
        <f t="shared" ref="H440" si="729">(F440-E440)*D440</f>
        <v>-2750</v>
      </c>
      <c r="I440" s="40">
        <v>0</v>
      </c>
      <c r="J440" s="42">
        <f t="shared" ref="J440" si="730">(H440+I440)</f>
        <v>-2750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s="1" customFormat="1" ht="15.75" customHeight="1">
      <c r="A441" s="37">
        <v>43482</v>
      </c>
      <c r="B441" s="38" t="s">
        <v>168</v>
      </c>
      <c r="C441" s="38" t="s">
        <v>10</v>
      </c>
      <c r="D441" s="38" t="s">
        <v>51</v>
      </c>
      <c r="E441" s="39">
        <v>4.5</v>
      </c>
      <c r="F441" s="39">
        <v>5.05</v>
      </c>
      <c r="G441" s="39">
        <v>0</v>
      </c>
      <c r="H441" s="40">
        <f t="shared" ref="H441" si="731">(F441-E441)*D441</f>
        <v>1512.4999999999995</v>
      </c>
      <c r="I441" s="40">
        <v>0</v>
      </c>
      <c r="J441" s="40">
        <f t="shared" ref="J441" si="732">(H441+I441)</f>
        <v>1512.4999999999995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s="1" customFormat="1" ht="15.75" customHeight="1">
      <c r="A442" s="37">
        <v>43481</v>
      </c>
      <c r="B442" s="38" t="s">
        <v>158</v>
      </c>
      <c r="C442" s="38" t="s">
        <v>10</v>
      </c>
      <c r="D442" s="38" t="s">
        <v>52</v>
      </c>
      <c r="E442" s="39">
        <v>10.5</v>
      </c>
      <c r="F442" s="39">
        <v>12</v>
      </c>
      <c r="G442" s="39">
        <v>0</v>
      </c>
      <c r="H442" s="40">
        <f t="shared" ref="H442:H443" si="733">(F442-E442)*D442</f>
        <v>2625</v>
      </c>
      <c r="I442" s="40">
        <v>0</v>
      </c>
      <c r="J442" s="40">
        <f t="shared" ref="J442:J443" si="734">(H442+I442)</f>
        <v>2625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s="1" customFormat="1" ht="15.75" customHeight="1">
      <c r="A443" s="37">
        <v>43481</v>
      </c>
      <c r="B443" s="38" t="s">
        <v>159</v>
      </c>
      <c r="C443" s="38" t="s">
        <v>10</v>
      </c>
      <c r="D443" s="38" t="s">
        <v>34</v>
      </c>
      <c r="E443" s="39">
        <v>7.2</v>
      </c>
      <c r="F443" s="39">
        <v>6.6</v>
      </c>
      <c r="G443" s="39">
        <v>0</v>
      </c>
      <c r="H443" s="40">
        <f t="shared" si="733"/>
        <v>-1080.0000000000009</v>
      </c>
      <c r="I443" s="40">
        <v>0</v>
      </c>
      <c r="J443" s="42">
        <f t="shared" si="734"/>
        <v>-1080.0000000000009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s="1" customFormat="1" ht="15.75" customHeight="1">
      <c r="A444" s="37">
        <v>43481</v>
      </c>
      <c r="B444" s="38" t="s">
        <v>165</v>
      </c>
      <c r="C444" s="38" t="s">
        <v>10</v>
      </c>
      <c r="D444" s="38" t="s">
        <v>160</v>
      </c>
      <c r="E444" s="39">
        <v>4.25</v>
      </c>
      <c r="F444" s="39">
        <v>3.6</v>
      </c>
      <c r="G444" s="39">
        <v>0</v>
      </c>
      <c r="H444" s="40">
        <f t="shared" ref="H444" si="735">(F444-E444)*D444</f>
        <v>-1852.4999999999998</v>
      </c>
      <c r="I444" s="40">
        <v>0</v>
      </c>
      <c r="J444" s="42">
        <f t="shared" ref="J444" si="736">(H444+I444)</f>
        <v>-1852.4999999999998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s="1" customFormat="1" ht="15.75" customHeight="1">
      <c r="A445" s="37">
        <v>43480</v>
      </c>
      <c r="B445" s="38" t="s">
        <v>124</v>
      </c>
      <c r="C445" s="38" t="s">
        <v>10</v>
      </c>
      <c r="D445" s="38" t="s">
        <v>14</v>
      </c>
      <c r="E445" s="39">
        <v>25</v>
      </c>
      <c r="F445" s="39">
        <v>27</v>
      </c>
      <c r="G445" s="39">
        <v>0</v>
      </c>
      <c r="H445" s="40">
        <f t="shared" ref="H445:H446" si="737">(F445-E445)*D445</f>
        <v>1500</v>
      </c>
      <c r="I445" s="40">
        <v>0</v>
      </c>
      <c r="J445" s="40">
        <f t="shared" ref="J445:J446" si="738">(H445+I445)</f>
        <v>1500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s="1" customFormat="1" ht="15.75" customHeight="1">
      <c r="A446" s="37">
        <v>43480</v>
      </c>
      <c r="B446" s="38" t="s">
        <v>156</v>
      </c>
      <c r="C446" s="38" t="s">
        <v>10</v>
      </c>
      <c r="D446" s="38" t="s">
        <v>51</v>
      </c>
      <c r="E446" s="39">
        <v>6.8</v>
      </c>
      <c r="F446" s="39">
        <v>6.8</v>
      </c>
      <c r="G446" s="39">
        <v>0</v>
      </c>
      <c r="H446" s="40">
        <f t="shared" si="737"/>
        <v>0</v>
      </c>
      <c r="I446" s="40">
        <v>0</v>
      </c>
      <c r="J446" s="40">
        <f t="shared" si="738"/>
        <v>0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s="1" customFormat="1" ht="15.75" customHeight="1">
      <c r="A447" s="37">
        <v>43479</v>
      </c>
      <c r="B447" s="38" t="s">
        <v>140</v>
      </c>
      <c r="C447" s="38" t="s">
        <v>10</v>
      </c>
      <c r="D447" s="38" t="s">
        <v>34</v>
      </c>
      <c r="E447" s="39">
        <v>8.5</v>
      </c>
      <c r="F447" s="39">
        <v>7.4</v>
      </c>
      <c r="G447" s="39">
        <v>0</v>
      </c>
      <c r="H447" s="40">
        <f t="shared" ref="H447" si="739">(F447-E447)*D447</f>
        <v>-1979.9999999999993</v>
      </c>
      <c r="I447" s="40">
        <v>0</v>
      </c>
      <c r="J447" s="42">
        <f t="shared" ref="J447" si="740">(H447+I447)</f>
        <v>-1979.9999999999993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s="1" customFormat="1" ht="15.75" customHeight="1">
      <c r="A448" s="37">
        <v>43479</v>
      </c>
      <c r="B448" s="38" t="s">
        <v>133</v>
      </c>
      <c r="C448" s="38" t="s">
        <v>10</v>
      </c>
      <c r="D448" s="38" t="s">
        <v>30</v>
      </c>
      <c r="E448" s="39">
        <v>3.25</v>
      </c>
      <c r="F448" s="39">
        <v>3.25</v>
      </c>
      <c r="G448" s="39">
        <v>0</v>
      </c>
      <c r="H448" s="40">
        <f t="shared" ref="H448" si="741">(F448-E448)*D448</f>
        <v>0</v>
      </c>
      <c r="I448" s="40">
        <v>0</v>
      </c>
      <c r="J448" s="40">
        <f t="shared" ref="J448" si="742">(H448+I448)</f>
        <v>0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s="1" customFormat="1" ht="15.75" customHeight="1">
      <c r="A449" s="37">
        <v>43479</v>
      </c>
      <c r="B449" s="38" t="s">
        <v>74</v>
      </c>
      <c r="C449" s="38" t="s">
        <v>10</v>
      </c>
      <c r="D449" s="38" t="s">
        <v>16</v>
      </c>
      <c r="E449" s="39">
        <v>5.85</v>
      </c>
      <c r="F449" s="39">
        <v>7.35</v>
      </c>
      <c r="G449" s="39">
        <v>0</v>
      </c>
      <c r="H449" s="40">
        <f t="shared" ref="H449" si="743">(F449-E449)*D449</f>
        <v>3375</v>
      </c>
      <c r="I449" s="40">
        <v>0</v>
      </c>
      <c r="J449" s="40">
        <f t="shared" ref="J449" si="744">(H449+I449)</f>
        <v>3375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s="1" customFormat="1" ht="15.75" customHeight="1">
      <c r="A450" s="37">
        <v>43476</v>
      </c>
      <c r="B450" s="38" t="s">
        <v>133</v>
      </c>
      <c r="C450" s="38" t="s">
        <v>10</v>
      </c>
      <c r="D450" s="38" t="s">
        <v>30</v>
      </c>
      <c r="E450" s="39">
        <v>2.9</v>
      </c>
      <c r="F450" s="39">
        <v>3.25</v>
      </c>
      <c r="G450" s="39">
        <v>0</v>
      </c>
      <c r="H450" s="40">
        <f t="shared" ref="H450" si="745">(F450-E450)*D450</f>
        <v>2100.0000000000005</v>
      </c>
      <c r="I450" s="40">
        <v>0</v>
      </c>
      <c r="J450" s="40">
        <f t="shared" ref="J450" si="746">(H450+I450)</f>
        <v>2100.0000000000005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s="1" customFormat="1" ht="15.75" customHeight="1">
      <c r="A451" s="37">
        <v>43476</v>
      </c>
      <c r="B451" s="38" t="s">
        <v>134</v>
      </c>
      <c r="C451" s="38" t="s">
        <v>10</v>
      </c>
      <c r="D451" s="38" t="s">
        <v>135</v>
      </c>
      <c r="E451" s="39">
        <v>3.75</v>
      </c>
      <c r="F451" s="39">
        <v>3.95</v>
      </c>
      <c r="G451" s="39">
        <v>0</v>
      </c>
      <c r="H451" s="40">
        <f t="shared" ref="H451:H452" si="747">(F451-E451)*D451</f>
        <v>1600.0000000000014</v>
      </c>
      <c r="I451" s="40">
        <v>0</v>
      </c>
      <c r="J451" s="40">
        <f t="shared" ref="J451:J452" si="748">(H451+I451)</f>
        <v>1600.0000000000014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s="1" customFormat="1" ht="15.75" customHeight="1">
      <c r="A452" s="37">
        <v>43476</v>
      </c>
      <c r="B452" s="38" t="s">
        <v>136</v>
      </c>
      <c r="C452" s="38" t="s">
        <v>10</v>
      </c>
      <c r="D452" s="38" t="s">
        <v>137</v>
      </c>
      <c r="E452" s="39">
        <v>5.9</v>
      </c>
      <c r="F452" s="39">
        <v>5.6</v>
      </c>
      <c r="G452" s="39">
        <v>0</v>
      </c>
      <c r="H452" s="40">
        <f t="shared" si="747"/>
        <v>-690.00000000000159</v>
      </c>
      <c r="I452" s="40">
        <v>0</v>
      </c>
      <c r="J452" s="42">
        <f t="shared" si="748"/>
        <v>-690.00000000000159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s="1" customFormat="1" ht="15.75" customHeight="1">
      <c r="A453" s="37">
        <v>43475</v>
      </c>
      <c r="B453" s="38" t="s">
        <v>124</v>
      </c>
      <c r="C453" s="38" t="s">
        <v>10</v>
      </c>
      <c r="D453" s="38" t="s">
        <v>14</v>
      </c>
      <c r="E453" s="39">
        <v>28</v>
      </c>
      <c r="F453" s="39">
        <v>32</v>
      </c>
      <c r="G453" s="39">
        <v>0</v>
      </c>
      <c r="H453" s="40">
        <f t="shared" ref="H453" si="749">(F453-E453)*D453</f>
        <v>3000</v>
      </c>
      <c r="I453" s="40">
        <v>0</v>
      </c>
      <c r="J453" s="40">
        <f t="shared" ref="J453" si="750">(H453+I453)</f>
        <v>3000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s="1" customFormat="1" ht="15.75" customHeight="1">
      <c r="A454" s="37">
        <v>43475</v>
      </c>
      <c r="B454" s="38" t="s">
        <v>125</v>
      </c>
      <c r="C454" s="38" t="s">
        <v>10</v>
      </c>
      <c r="D454" s="38" t="s">
        <v>16</v>
      </c>
      <c r="E454" s="39">
        <v>6.8</v>
      </c>
      <c r="F454" s="39">
        <v>7.25</v>
      </c>
      <c r="G454" s="39">
        <v>0</v>
      </c>
      <c r="H454" s="40">
        <f t="shared" ref="H454:H455" si="751">(F454-E454)*D454</f>
        <v>1012.5000000000005</v>
      </c>
      <c r="I454" s="40">
        <v>0</v>
      </c>
      <c r="J454" s="40">
        <f t="shared" ref="J454:J455" si="752">(H454+I454)</f>
        <v>1012.5000000000005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s="1" customFormat="1" ht="15.75" customHeight="1">
      <c r="A455" s="37">
        <v>43475</v>
      </c>
      <c r="B455" s="38" t="s">
        <v>62</v>
      </c>
      <c r="C455" s="38" t="s">
        <v>10</v>
      </c>
      <c r="D455" s="38" t="s">
        <v>24</v>
      </c>
      <c r="E455" s="39">
        <v>11.5</v>
      </c>
      <c r="F455" s="39">
        <v>10</v>
      </c>
      <c r="G455" s="39">
        <v>0</v>
      </c>
      <c r="H455" s="40">
        <f t="shared" si="751"/>
        <v>-3000</v>
      </c>
      <c r="I455" s="40">
        <v>0</v>
      </c>
      <c r="J455" s="42">
        <f t="shared" si="752"/>
        <v>-3000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s="1" customFormat="1" ht="15.75" customHeight="1">
      <c r="A456" s="37">
        <v>43474</v>
      </c>
      <c r="B456" s="38" t="s">
        <v>113</v>
      </c>
      <c r="C456" s="38" t="s">
        <v>10</v>
      </c>
      <c r="D456" s="38" t="s">
        <v>43</v>
      </c>
      <c r="E456" s="39">
        <v>3.9</v>
      </c>
      <c r="F456" s="39">
        <v>3.65</v>
      </c>
      <c r="G456" s="39">
        <v>0</v>
      </c>
      <c r="H456" s="40">
        <f t="shared" ref="H456" si="753">(F456-E456)*D456</f>
        <v>-1000</v>
      </c>
      <c r="I456" s="40">
        <v>0</v>
      </c>
      <c r="J456" s="42">
        <f t="shared" ref="J456" si="754">(H456+I456)</f>
        <v>-1000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s="1" customFormat="1" ht="15.75" customHeight="1">
      <c r="A457" s="37">
        <v>43474</v>
      </c>
      <c r="B457" s="38" t="s">
        <v>114</v>
      </c>
      <c r="C457" s="38" t="s">
        <v>10</v>
      </c>
      <c r="D457" s="38" t="s">
        <v>115</v>
      </c>
      <c r="E457" s="39">
        <v>24.5</v>
      </c>
      <c r="F457" s="39">
        <v>21.5</v>
      </c>
      <c r="G457" s="39">
        <v>0</v>
      </c>
      <c r="H457" s="40">
        <f t="shared" ref="H457" si="755">(F457-E457)*D457</f>
        <v>-3600</v>
      </c>
      <c r="I457" s="40">
        <v>0</v>
      </c>
      <c r="J457" s="42">
        <f t="shared" ref="J457" si="756">(H457+I457)</f>
        <v>-3600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s="1" customFormat="1" ht="15.75" customHeight="1">
      <c r="A458" s="37">
        <v>43474</v>
      </c>
      <c r="B458" s="38" t="s">
        <v>116</v>
      </c>
      <c r="C458" s="38" t="s">
        <v>10</v>
      </c>
      <c r="D458" s="38" t="s">
        <v>115</v>
      </c>
      <c r="E458" s="39">
        <v>21</v>
      </c>
      <c r="F458" s="39">
        <v>18</v>
      </c>
      <c r="G458" s="39">
        <v>0</v>
      </c>
      <c r="H458" s="40">
        <f t="shared" ref="H458" si="757">(F458-E458)*D458</f>
        <v>-3600</v>
      </c>
      <c r="I458" s="40">
        <v>0</v>
      </c>
      <c r="J458" s="42">
        <f t="shared" ref="J458" si="758">(H458+I458)</f>
        <v>-3600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s="1" customFormat="1" ht="15.75" customHeight="1">
      <c r="A459" s="37">
        <v>43473</v>
      </c>
      <c r="B459" s="38" t="s">
        <v>99</v>
      </c>
      <c r="C459" s="38" t="s">
        <v>10</v>
      </c>
      <c r="D459" s="38" t="s">
        <v>43</v>
      </c>
      <c r="E459" s="39">
        <v>4</v>
      </c>
      <c r="F459" s="39">
        <v>4.2</v>
      </c>
      <c r="G459" s="39">
        <v>0</v>
      </c>
      <c r="H459" s="40">
        <f t="shared" ref="H459" si="759">(F459-E459)*D459</f>
        <v>800.00000000000068</v>
      </c>
      <c r="I459" s="40">
        <v>0</v>
      </c>
      <c r="J459" s="40">
        <f t="shared" ref="J459" si="760">(H459+I459)</f>
        <v>800.00000000000068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s="1" customFormat="1" ht="15.75" customHeight="1">
      <c r="A460" s="37">
        <v>43473</v>
      </c>
      <c r="B460" s="38" t="s">
        <v>98</v>
      </c>
      <c r="C460" s="38" t="s">
        <v>10</v>
      </c>
      <c r="D460" s="38" t="s">
        <v>56</v>
      </c>
      <c r="E460" s="39">
        <v>55</v>
      </c>
      <c r="F460" s="39">
        <v>60</v>
      </c>
      <c r="G460" s="39">
        <v>0</v>
      </c>
      <c r="H460" s="40">
        <f t="shared" ref="H460" si="761">(F460-E460)*D460</f>
        <v>3500</v>
      </c>
      <c r="I460" s="40">
        <v>0</v>
      </c>
      <c r="J460" s="40">
        <f t="shared" ref="J460" si="762">(H460+I460)</f>
        <v>3500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s="1" customFormat="1" ht="15.75" customHeight="1">
      <c r="A461" s="37">
        <v>43473</v>
      </c>
      <c r="B461" s="38" t="s">
        <v>97</v>
      </c>
      <c r="C461" s="38" t="s">
        <v>10</v>
      </c>
      <c r="D461" s="38" t="s">
        <v>16</v>
      </c>
      <c r="E461" s="39">
        <v>7.2</v>
      </c>
      <c r="F461" s="39">
        <v>8.5</v>
      </c>
      <c r="G461" s="39">
        <v>9.4499999999999993</v>
      </c>
      <c r="H461" s="40">
        <f t="shared" ref="H461" si="763">(F461-E461)*D461</f>
        <v>2924.9999999999995</v>
      </c>
      <c r="I461" s="41">
        <v>2138</v>
      </c>
      <c r="J461" s="40">
        <f t="shared" ref="J461" si="764">(H461+I461)</f>
        <v>5063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s="1" customFormat="1" ht="15.75" customHeight="1">
      <c r="A462" s="37">
        <v>43472</v>
      </c>
      <c r="B462" s="38" t="s">
        <v>79</v>
      </c>
      <c r="C462" s="38" t="s">
        <v>10</v>
      </c>
      <c r="D462" s="38" t="s">
        <v>54</v>
      </c>
      <c r="E462" s="39">
        <v>54</v>
      </c>
      <c r="F462" s="39">
        <v>46.5</v>
      </c>
      <c r="G462" s="39">
        <v>0</v>
      </c>
      <c r="H462" s="40">
        <f t="shared" ref="H462" si="765">(F462-E462)*D462</f>
        <v>-3750</v>
      </c>
      <c r="I462" s="40">
        <v>0</v>
      </c>
      <c r="J462" s="42">
        <f t="shared" ref="J462" si="766">(H462+I462)</f>
        <v>-3750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s="1" customFormat="1" ht="15.75" customHeight="1">
      <c r="A463" s="37">
        <v>43472</v>
      </c>
      <c r="B463" s="38" t="s">
        <v>78</v>
      </c>
      <c r="C463" s="38" t="s">
        <v>10</v>
      </c>
      <c r="D463" s="38" t="s">
        <v>14</v>
      </c>
      <c r="E463" s="39">
        <v>47</v>
      </c>
      <c r="F463" s="39">
        <v>47</v>
      </c>
      <c r="G463" s="39">
        <v>0</v>
      </c>
      <c r="H463" s="40">
        <f t="shared" ref="H463" si="767">(F463-E463)*D463</f>
        <v>0</v>
      </c>
      <c r="I463" s="40">
        <v>0</v>
      </c>
      <c r="J463" s="40">
        <f t="shared" ref="J463" si="768">(H463+I463)</f>
        <v>0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s="1" customFormat="1" ht="15.75" customHeight="1">
      <c r="A464" s="37">
        <v>43469</v>
      </c>
      <c r="B464" s="38" t="s">
        <v>62</v>
      </c>
      <c r="C464" s="38" t="s">
        <v>10</v>
      </c>
      <c r="D464" s="38" t="s">
        <v>24</v>
      </c>
      <c r="E464" s="39">
        <v>12.85</v>
      </c>
      <c r="F464" s="39">
        <v>14.3</v>
      </c>
      <c r="G464" s="39">
        <v>15.8</v>
      </c>
      <c r="H464" s="40">
        <f t="shared" ref="H464:H465" si="769">(F464-E464)*D464</f>
        <v>2900.0000000000023</v>
      </c>
      <c r="I464" s="41">
        <f t="shared" ref="I464" si="770">(G464-F464)*D464</f>
        <v>3000</v>
      </c>
      <c r="J464" s="40">
        <f t="shared" ref="J464:J466" si="771">(H464+I464)</f>
        <v>5900.0000000000018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s="1" customFormat="1" ht="15.75" customHeight="1">
      <c r="A465" s="37">
        <v>43469</v>
      </c>
      <c r="B465" s="38" t="s">
        <v>72</v>
      </c>
      <c r="C465" s="38" t="s">
        <v>10</v>
      </c>
      <c r="D465" s="38" t="s">
        <v>59</v>
      </c>
      <c r="E465" s="39">
        <v>8.1</v>
      </c>
      <c r="F465" s="39">
        <v>8.1</v>
      </c>
      <c r="G465" s="39">
        <v>0</v>
      </c>
      <c r="H465" s="40">
        <f t="shared" si="769"/>
        <v>0</v>
      </c>
      <c r="I465" s="40">
        <v>0</v>
      </c>
      <c r="J465" s="40">
        <f t="shared" si="771"/>
        <v>0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s="1" customFormat="1" ht="15.75" customHeight="1">
      <c r="A466" s="37">
        <v>43469</v>
      </c>
      <c r="B466" s="38" t="s">
        <v>74</v>
      </c>
      <c r="C466" s="38" t="s">
        <v>10</v>
      </c>
      <c r="D466" s="38" t="s">
        <v>16</v>
      </c>
      <c r="E466" s="39">
        <v>7.5</v>
      </c>
      <c r="F466" s="39">
        <v>6.25</v>
      </c>
      <c r="G466" s="39">
        <v>0</v>
      </c>
      <c r="H466" s="40">
        <v>-2812</v>
      </c>
      <c r="I466" s="40">
        <v>0</v>
      </c>
      <c r="J466" s="42">
        <f t="shared" si="771"/>
        <v>-2812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s="1" customFormat="1" ht="15.75" customHeight="1">
      <c r="A467" s="37">
        <v>43469</v>
      </c>
      <c r="B467" s="38" t="s">
        <v>73</v>
      </c>
      <c r="C467" s="38" t="s">
        <v>10</v>
      </c>
      <c r="D467" s="38" t="s">
        <v>24</v>
      </c>
      <c r="E467" s="39">
        <v>12</v>
      </c>
      <c r="F467" s="39">
        <v>12</v>
      </c>
      <c r="G467" s="39">
        <v>0</v>
      </c>
      <c r="H467" s="40">
        <f t="shared" ref="H467" si="772">(F467-E467)*D467</f>
        <v>0</v>
      </c>
      <c r="I467" s="40">
        <v>0</v>
      </c>
      <c r="J467" s="40">
        <f t="shared" ref="J467" si="773">(H467+I467)</f>
        <v>0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s="1" customFormat="1" ht="15.75" customHeight="1">
      <c r="A468" s="37">
        <v>43468</v>
      </c>
      <c r="B468" s="38" t="s">
        <v>49</v>
      </c>
      <c r="C468" s="38" t="s">
        <v>10</v>
      </c>
      <c r="D468" s="38" t="s">
        <v>51</v>
      </c>
      <c r="E468" s="39">
        <v>11.9</v>
      </c>
      <c r="F468" s="39">
        <v>10.9</v>
      </c>
      <c r="G468" s="39">
        <v>0</v>
      </c>
      <c r="H468" s="40">
        <f t="shared" ref="H468:H469" si="774">(F468-E468)*D468</f>
        <v>-2750</v>
      </c>
      <c r="I468" s="40">
        <v>0</v>
      </c>
      <c r="J468" s="42">
        <f t="shared" ref="J468:J469" si="775">(H468+I468)</f>
        <v>-2750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s="1" customFormat="1" ht="15.75" customHeight="1">
      <c r="A469" s="37">
        <v>43468</v>
      </c>
      <c r="B469" s="38" t="s">
        <v>62</v>
      </c>
      <c r="C469" s="38" t="s">
        <v>10</v>
      </c>
      <c r="D469" s="38" t="s">
        <v>24</v>
      </c>
      <c r="E469" s="39">
        <v>11.7</v>
      </c>
      <c r="F469" s="39">
        <v>11</v>
      </c>
      <c r="G469" s="39">
        <v>0</v>
      </c>
      <c r="H469" s="40">
        <f t="shared" si="774"/>
        <v>-1399.9999999999986</v>
      </c>
      <c r="I469" s="40">
        <v>0</v>
      </c>
      <c r="J469" s="42">
        <f t="shared" si="775"/>
        <v>-1399.9999999999986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s="1" customFormat="1" ht="15.75" customHeight="1">
      <c r="A470" s="37">
        <v>43467</v>
      </c>
      <c r="B470" s="38" t="s">
        <v>50</v>
      </c>
      <c r="C470" s="38" t="s">
        <v>10</v>
      </c>
      <c r="D470" s="38" t="s">
        <v>52</v>
      </c>
      <c r="E470" s="39">
        <v>15</v>
      </c>
      <c r="F470" s="39">
        <v>14.15</v>
      </c>
      <c r="G470" s="39">
        <v>0</v>
      </c>
      <c r="H470" s="40">
        <v>-1487</v>
      </c>
      <c r="I470" s="40">
        <v>0</v>
      </c>
      <c r="J470" s="42">
        <f>(H470+I470)</f>
        <v>-1487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s="1" customFormat="1" ht="15.75" customHeight="1">
      <c r="A471" s="37">
        <v>43467</v>
      </c>
      <c r="B471" s="38" t="s">
        <v>49</v>
      </c>
      <c r="C471" s="38" t="s">
        <v>10</v>
      </c>
      <c r="D471" s="38" t="s">
        <v>51</v>
      </c>
      <c r="E471" s="39">
        <v>10.8</v>
      </c>
      <c r="F471" s="39">
        <v>11.8</v>
      </c>
      <c r="G471" s="39">
        <v>0</v>
      </c>
      <c r="H471" s="40">
        <f t="shared" ref="H471" si="776">(F471-E471)*D471</f>
        <v>2750</v>
      </c>
      <c r="I471" s="40">
        <v>0</v>
      </c>
      <c r="J471" s="40">
        <f t="shared" ref="J471" si="777">(H471+I471)</f>
        <v>2750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s="1" customFormat="1" ht="15.75" customHeight="1">
      <c r="A472" s="37">
        <v>43467</v>
      </c>
      <c r="B472" s="38" t="s">
        <v>48</v>
      </c>
      <c r="C472" s="38" t="s">
        <v>10</v>
      </c>
      <c r="D472" s="38" t="s">
        <v>43</v>
      </c>
      <c r="E472" s="39">
        <v>4.2</v>
      </c>
      <c r="F472" s="39">
        <v>4.9000000000000004</v>
      </c>
      <c r="G472" s="39">
        <v>0</v>
      </c>
      <c r="H472" s="40">
        <f t="shared" ref="H472" si="778">(F472-E472)*D472</f>
        <v>2800.0000000000009</v>
      </c>
      <c r="I472" s="40">
        <v>0</v>
      </c>
      <c r="J472" s="40">
        <f t="shared" ref="J472" si="779">(H472+I472)</f>
        <v>2800.0000000000009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s="1" customFormat="1" ht="15.75" customHeight="1">
      <c r="A473" s="37">
        <v>43466</v>
      </c>
      <c r="B473" s="57" t="s">
        <v>29</v>
      </c>
      <c r="C473" s="38" t="s">
        <v>10</v>
      </c>
      <c r="D473" s="38" t="s">
        <v>30</v>
      </c>
      <c r="E473" s="39">
        <v>5.6</v>
      </c>
      <c r="F473" s="39">
        <v>6.1</v>
      </c>
      <c r="G473" s="39">
        <v>6.6</v>
      </c>
      <c r="H473" s="40">
        <f t="shared" ref="H473:H475" si="780">(F473-E473)*D473</f>
        <v>3000</v>
      </c>
      <c r="I473" s="41">
        <f t="shared" ref="I473" si="781">(G473-F473)*D473</f>
        <v>3000</v>
      </c>
      <c r="J473" s="40">
        <f t="shared" ref="J473:J475" si="782">(H473+I473)</f>
        <v>6000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s="1" customFormat="1" ht="15.75" customHeight="1">
      <c r="A474" s="37">
        <v>43466</v>
      </c>
      <c r="B474" s="57" t="s">
        <v>31</v>
      </c>
      <c r="C474" s="38" t="s">
        <v>10</v>
      </c>
      <c r="D474" s="38" t="s">
        <v>32</v>
      </c>
      <c r="E474" s="39">
        <v>18.2</v>
      </c>
      <c r="F474" s="39">
        <v>21</v>
      </c>
      <c r="G474" s="39">
        <v>0</v>
      </c>
      <c r="H474" s="40">
        <v>2971</v>
      </c>
      <c r="I474" s="40">
        <v>0</v>
      </c>
      <c r="J474" s="40">
        <f t="shared" si="782"/>
        <v>2971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s="1" customFormat="1" ht="15.75" customHeight="1">
      <c r="A475" s="37">
        <v>43466</v>
      </c>
      <c r="B475" s="57" t="s">
        <v>33</v>
      </c>
      <c r="C475" s="38" t="s">
        <v>10</v>
      </c>
      <c r="D475" s="38" t="s">
        <v>34</v>
      </c>
      <c r="E475" s="39">
        <v>12.5</v>
      </c>
      <c r="F475" s="39">
        <v>14</v>
      </c>
      <c r="G475" s="39">
        <v>0</v>
      </c>
      <c r="H475" s="40">
        <f t="shared" si="780"/>
        <v>2700</v>
      </c>
      <c r="I475" s="40">
        <v>0</v>
      </c>
      <c r="J475" s="40">
        <f t="shared" si="782"/>
        <v>2700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s="1" customFormat="1" ht="15.75" customHeight="1">
      <c r="A476" s="87" t="s">
        <v>17</v>
      </c>
      <c r="B476" s="87"/>
      <c r="C476" s="87"/>
      <c r="D476" s="87"/>
      <c r="E476" s="87"/>
      <c r="F476" s="87"/>
      <c r="G476" s="87"/>
      <c r="H476" s="87"/>
      <c r="I476" s="87"/>
      <c r="J476" s="56">
        <f>SUM(J407:J475)</f>
        <v>60510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/>
    <row r="478" spans="1:31" ht="15.75" customHeight="1"/>
    <row r="479" spans="1:31" ht="15.75" customHeight="1"/>
    <row r="480" spans="1:31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</sheetData>
  <mergeCells count="13">
    <mergeCell ref="A1:J5"/>
    <mergeCell ref="A6:G6"/>
    <mergeCell ref="H6:I6"/>
    <mergeCell ref="J6:J7"/>
    <mergeCell ref="A476:I476"/>
    <mergeCell ref="A405:I405"/>
    <mergeCell ref="A345:I345"/>
    <mergeCell ref="A293:I293"/>
    <mergeCell ref="A240:I240"/>
    <mergeCell ref="A180:I180"/>
    <mergeCell ref="A131:I131"/>
    <mergeCell ref="A78:I78"/>
    <mergeCell ref="A40:I4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056"/>
  <sheetViews>
    <sheetView workbookViewId="0">
      <selection activeCell="B26" sqref="B26"/>
    </sheetView>
  </sheetViews>
  <sheetFormatPr defaultRowHeight="15"/>
  <cols>
    <col min="1" max="1" width="14.42578125" customWidth="1"/>
    <col min="2" max="2" width="23.85546875" customWidth="1"/>
    <col min="3" max="3" width="14.5703125" customWidth="1"/>
    <col min="4" max="4" width="19.85546875" customWidth="1"/>
    <col min="5" max="5" width="14.7109375" customWidth="1"/>
    <col min="6" max="6" width="20.5703125" customWidth="1"/>
    <col min="7" max="9" width="14.7109375" customWidth="1"/>
    <col min="10" max="10" width="23.7109375" customWidth="1"/>
  </cols>
  <sheetData>
    <row r="1" spans="1:31" s="1" customFormat="1" ht="15.75" customHeight="1">
      <c r="A1" s="88" t="s">
        <v>464</v>
      </c>
      <c r="B1" s="89"/>
      <c r="C1" s="89"/>
      <c r="D1" s="89"/>
      <c r="E1" s="89"/>
      <c r="F1" s="89"/>
      <c r="G1" s="89"/>
      <c r="H1" s="89"/>
      <c r="I1" s="89"/>
      <c r="J1" s="90"/>
    </row>
    <row r="2" spans="1:31" s="1" customFormat="1" ht="15.75" customHeight="1">
      <c r="A2" s="91"/>
      <c r="B2" s="92"/>
      <c r="C2" s="92"/>
      <c r="D2" s="92"/>
      <c r="E2" s="92"/>
      <c r="F2" s="92"/>
      <c r="G2" s="92"/>
      <c r="H2" s="92"/>
      <c r="I2" s="92"/>
      <c r="J2" s="93"/>
    </row>
    <row r="3" spans="1:31" s="1" customFormat="1" ht="15.75" customHeight="1">
      <c r="A3" s="91"/>
      <c r="B3" s="92"/>
      <c r="C3" s="92"/>
      <c r="D3" s="92"/>
      <c r="E3" s="92"/>
      <c r="F3" s="92"/>
      <c r="G3" s="92"/>
      <c r="H3" s="92"/>
      <c r="I3" s="92"/>
      <c r="J3" s="93"/>
    </row>
    <row r="4" spans="1:31" s="1" customFormat="1" ht="15.75" customHeight="1">
      <c r="A4" s="91"/>
      <c r="B4" s="92"/>
      <c r="C4" s="92"/>
      <c r="D4" s="92"/>
      <c r="E4" s="92"/>
      <c r="F4" s="92"/>
      <c r="G4" s="92"/>
      <c r="H4" s="92"/>
      <c r="I4" s="92"/>
      <c r="J4" s="93"/>
    </row>
    <row r="5" spans="1:31" s="1" customFormat="1" ht="15.75" customHeight="1" thickBot="1">
      <c r="A5" s="94"/>
      <c r="B5" s="95"/>
      <c r="C5" s="95"/>
      <c r="D5" s="95"/>
      <c r="E5" s="95"/>
      <c r="F5" s="95"/>
      <c r="G5" s="95"/>
      <c r="H5" s="95"/>
      <c r="I5" s="95"/>
      <c r="J5" s="93"/>
    </row>
    <row r="6" spans="1:31" s="1" customFormat="1" ht="22.5" customHeight="1" thickBot="1">
      <c r="A6" s="100" t="s">
        <v>469</v>
      </c>
      <c r="B6" s="101"/>
      <c r="C6" s="101"/>
      <c r="D6" s="101"/>
      <c r="E6" s="101"/>
      <c r="F6" s="101"/>
      <c r="G6" s="102"/>
      <c r="H6" s="96" t="s">
        <v>0</v>
      </c>
      <c r="I6" s="97"/>
      <c r="J6" s="98" t="s">
        <v>1</v>
      </c>
    </row>
    <row r="7" spans="1:31" s="1" customFormat="1" ht="25.5" customHeight="1" thickBot="1">
      <c r="A7" s="34" t="s">
        <v>2</v>
      </c>
      <c r="B7" s="35" t="s">
        <v>3</v>
      </c>
      <c r="C7" s="34" t="s">
        <v>4</v>
      </c>
      <c r="D7" s="34" t="s">
        <v>465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7</v>
      </c>
      <c r="J7" s="99"/>
    </row>
    <row r="8" spans="1:31" s="1" customFormat="1" ht="15.75" customHeight="1">
      <c r="A8" s="37"/>
      <c r="B8" s="58"/>
      <c r="C8" s="38"/>
      <c r="D8" s="58"/>
      <c r="E8" s="39"/>
      <c r="F8" s="39"/>
      <c r="G8" s="39"/>
      <c r="H8" s="41"/>
      <c r="I8" s="41"/>
      <c r="J8" s="4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33" customFormat="1" ht="15.75" customHeight="1">
      <c r="A9" s="37">
        <v>43731</v>
      </c>
      <c r="B9" s="58" t="s">
        <v>26</v>
      </c>
      <c r="C9" s="38" t="s">
        <v>10</v>
      </c>
      <c r="D9" s="58" t="s">
        <v>27</v>
      </c>
      <c r="E9" s="39">
        <v>11633</v>
      </c>
      <c r="F9" s="39">
        <v>11675</v>
      </c>
      <c r="G9" s="39">
        <v>11633</v>
      </c>
      <c r="H9" s="41">
        <f>(F9-E9)*D9/2</f>
        <v>3150</v>
      </c>
      <c r="I9" s="41">
        <v>0</v>
      </c>
      <c r="J9" s="40">
        <f>H9</f>
        <v>3150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33" customFormat="1" ht="15.75" customHeight="1">
      <c r="A10" s="37">
        <v>43731</v>
      </c>
      <c r="B10" s="58" t="s">
        <v>26</v>
      </c>
      <c r="C10" s="38" t="s">
        <v>10</v>
      </c>
      <c r="D10" s="58" t="s">
        <v>27</v>
      </c>
      <c r="E10" s="39">
        <v>11480</v>
      </c>
      <c r="F10" s="39">
        <v>11520</v>
      </c>
      <c r="G10" s="39">
        <v>11560</v>
      </c>
      <c r="H10" s="41">
        <f>(F10-E10)*D10/2</f>
        <v>3000</v>
      </c>
      <c r="I10" s="41">
        <f t="shared" ref="I10" si="0">(G10-F10)*D10</f>
        <v>6000</v>
      </c>
      <c r="J10" s="40">
        <f t="shared" ref="J10" si="1">(H10+I10)</f>
        <v>9000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3" customFormat="1" ht="15.75" customHeight="1">
      <c r="A11" s="37">
        <v>43726</v>
      </c>
      <c r="B11" s="58" t="s">
        <v>26</v>
      </c>
      <c r="C11" s="38" t="s">
        <v>10</v>
      </c>
      <c r="D11" s="58" t="s">
        <v>27</v>
      </c>
      <c r="E11" s="39">
        <v>10875</v>
      </c>
      <c r="F11" s="39">
        <v>10877</v>
      </c>
      <c r="G11" s="39">
        <v>0</v>
      </c>
      <c r="H11" s="41">
        <f>(F11-E11)*D11</f>
        <v>300</v>
      </c>
      <c r="I11" s="41">
        <v>0</v>
      </c>
      <c r="J11" s="40">
        <f>H11</f>
        <v>300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33" customFormat="1" ht="15.75" customHeight="1">
      <c r="A12" s="37">
        <v>43724</v>
      </c>
      <c r="B12" s="58" t="s">
        <v>26</v>
      </c>
      <c r="C12" s="38" t="s">
        <v>10</v>
      </c>
      <c r="D12" s="58" t="s">
        <v>27</v>
      </c>
      <c r="E12" s="39">
        <v>11040</v>
      </c>
      <c r="F12" s="39">
        <v>11078.9</v>
      </c>
      <c r="G12" s="39">
        <v>0</v>
      </c>
      <c r="H12" s="41">
        <f>(F12-E12)*D12</f>
        <v>5834.9999999999454</v>
      </c>
      <c r="I12" s="41">
        <v>0</v>
      </c>
      <c r="J12" s="40">
        <f>H12</f>
        <v>5834.9999999999454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3" customFormat="1" ht="15.75" customHeight="1">
      <c r="A13" s="37">
        <v>43721</v>
      </c>
      <c r="B13" s="58" t="s">
        <v>26</v>
      </c>
      <c r="C13" s="38" t="s">
        <v>13</v>
      </c>
      <c r="D13" s="58" t="s">
        <v>27</v>
      </c>
      <c r="E13" s="39">
        <v>10970</v>
      </c>
      <c r="F13" s="39">
        <v>11010</v>
      </c>
      <c r="G13" s="39">
        <v>0</v>
      </c>
      <c r="H13" s="41">
        <f t="shared" ref="H13" si="2">(E13-F13)*D13</f>
        <v>-6000</v>
      </c>
      <c r="I13" s="41">
        <v>0</v>
      </c>
      <c r="J13" s="42">
        <f>H13+I13</f>
        <v>-6000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33" customFormat="1" ht="15.75" customHeight="1">
      <c r="A14" s="37">
        <v>43720</v>
      </c>
      <c r="B14" s="58" t="s">
        <v>26</v>
      </c>
      <c r="C14" s="38" t="s">
        <v>10</v>
      </c>
      <c r="D14" s="58" t="s">
        <v>27</v>
      </c>
      <c r="E14" s="39">
        <v>11080</v>
      </c>
      <c r="F14" s="39">
        <v>11030</v>
      </c>
      <c r="G14" s="39">
        <v>0</v>
      </c>
      <c r="H14" s="40">
        <f t="shared" ref="H14" si="3">(F14-E14)*D14</f>
        <v>-7500</v>
      </c>
      <c r="I14" s="41">
        <v>0</v>
      </c>
      <c r="J14" s="42">
        <f t="shared" ref="J14" si="4">(H14+I14)</f>
        <v>-7500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33" customFormat="1" ht="15.75" customHeight="1">
      <c r="A15" s="37">
        <v>43719</v>
      </c>
      <c r="B15" s="58" t="s">
        <v>26</v>
      </c>
      <c r="C15" s="38" t="s">
        <v>10</v>
      </c>
      <c r="D15" s="58" t="s">
        <v>27</v>
      </c>
      <c r="E15" s="39">
        <v>11060</v>
      </c>
      <c r="F15" s="39">
        <v>11080</v>
      </c>
      <c r="G15" s="39">
        <v>0</v>
      </c>
      <c r="H15" s="41">
        <f>(F15-E15)*D15</f>
        <v>3000</v>
      </c>
      <c r="I15" s="41">
        <v>0</v>
      </c>
      <c r="J15" s="40">
        <f>H15</f>
        <v>3000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33" customFormat="1" ht="15.75" customHeight="1">
      <c r="A16" s="37">
        <v>43717</v>
      </c>
      <c r="B16" s="58" t="s">
        <v>26</v>
      </c>
      <c r="C16" s="38" t="s">
        <v>10</v>
      </c>
      <c r="D16" s="58" t="s">
        <v>27</v>
      </c>
      <c r="E16" s="39">
        <v>11030</v>
      </c>
      <c r="F16" s="39">
        <v>11030</v>
      </c>
      <c r="G16" s="39">
        <v>0</v>
      </c>
      <c r="H16" s="41">
        <f>(F16-E16)*D16</f>
        <v>0</v>
      </c>
      <c r="I16" s="41">
        <v>0</v>
      </c>
      <c r="J16" s="40">
        <f>H16</f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3" customFormat="1" ht="15.75" customHeight="1">
      <c r="A17" s="37">
        <v>43714</v>
      </c>
      <c r="B17" s="58" t="s">
        <v>26</v>
      </c>
      <c r="C17" s="38" t="s">
        <v>10</v>
      </c>
      <c r="D17" s="58" t="s">
        <v>27</v>
      </c>
      <c r="E17" s="39">
        <v>10950</v>
      </c>
      <c r="F17" s="39">
        <v>10958</v>
      </c>
      <c r="G17" s="39">
        <v>0</v>
      </c>
      <c r="H17" s="41">
        <f>(F17-E17)*D17</f>
        <v>1200</v>
      </c>
      <c r="I17" s="41">
        <v>0</v>
      </c>
      <c r="J17" s="40">
        <f>H17</f>
        <v>1200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3" customFormat="1" ht="15.75" customHeight="1">
      <c r="A18" s="37">
        <v>43713</v>
      </c>
      <c r="B18" s="58" t="s">
        <v>360</v>
      </c>
      <c r="C18" s="38" t="s">
        <v>10</v>
      </c>
      <c r="D18" s="58" t="s">
        <v>45</v>
      </c>
      <c r="E18" s="39">
        <v>27200</v>
      </c>
      <c r="F18" s="39">
        <v>27100</v>
      </c>
      <c r="G18" s="39">
        <v>0</v>
      </c>
      <c r="H18" s="40">
        <f t="shared" ref="H18" si="5">(F18-E18)*D18</f>
        <v>-8000</v>
      </c>
      <c r="I18" s="41">
        <v>0</v>
      </c>
      <c r="J18" s="42">
        <f t="shared" ref="J18" si="6">(H18+I18)</f>
        <v>-8000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3" customFormat="1" ht="15.75" customHeight="1">
      <c r="A19" s="37">
        <v>43712</v>
      </c>
      <c r="B19" s="58" t="s">
        <v>26</v>
      </c>
      <c r="C19" s="38" t="s">
        <v>10</v>
      </c>
      <c r="D19" s="58" t="s">
        <v>27</v>
      </c>
      <c r="E19" s="39">
        <v>10875</v>
      </c>
      <c r="F19" s="39">
        <v>10845</v>
      </c>
      <c r="G19" s="39">
        <v>0</v>
      </c>
      <c r="H19" s="40">
        <f t="shared" ref="H19" si="7">(F19-E19)*D19</f>
        <v>-4500</v>
      </c>
      <c r="I19" s="41">
        <v>0</v>
      </c>
      <c r="J19" s="42">
        <f>(H19+I19)</f>
        <v>-4500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3" customFormat="1" ht="15.75" customHeight="1">
      <c r="A20" s="37">
        <v>43711</v>
      </c>
      <c r="B20" s="58" t="s">
        <v>26</v>
      </c>
      <c r="C20" s="38" t="s">
        <v>10</v>
      </c>
      <c r="D20" s="58" t="s">
        <v>27</v>
      </c>
      <c r="E20" s="39">
        <v>10930</v>
      </c>
      <c r="F20" s="39">
        <v>10895</v>
      </c>
      <c r="G20" s="39">
        <v>0</v>
      </c>
      <c r="H20" s="40">
        <f t="shared" ref="H20" si="8">(F20-E20)*D20</f>
        <v>-5250</v>
      </c>
      <c r="I20" s="41">
        <v>0</v>
      </c>
      <c r="J20" s="42">
        <f t="shared" ref="J20" si="9">(H20+I20)</f>
        <v>-5250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3" customFormat="1" ht="15.75" customHeight="1">
      <c r="A21" s="87" t="s">
        <v>809</v>
      </c>
      <c r="B21" s="87"/>
      <c r="C21" s="87"/>
      <c r="D21" s="87" t="s">
        <v>248</v>
      </c>
      <c r="E21" s="87"/>
      <c r="F21" s="87"/>
      <c r="G21" s="87"/>
      <c r="H21" s="87"/>
      <c r="I21" s="87"/>
      <c r="J21" s="86">
        <f>SUM(J8:J20)</f>
        <v>-8765.0000000000546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62" customFormat="1" ht="15.75" customHeight="1">
      <c r="A22" s="69"/>
      <c r="B22" s="81"/>
      <c r="C22" s="70"/>
      <c r="D22" s="81"/>
      <c r="E22" s="71"/>
      <c r="F22" s="71"/>
      <c r="G22" s="71"/>
      <c r="H22" s="73"/>
      <c r="I22" s="73"/>
      <c r="J22" s="8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s="33" customFormat="1" ht="15.75" customHeight="1">
      <c r="A23" s="37">
        <v>43707</v>
      </c>
      <c r="B23" s="58" t="s">
        <v>26</v>
      </c>
      <c r="C23" s="38" t="s">
        <v>10</v>
      </c>
      <c r="D23" s="58" t="s">
        <v>27</v>
      </c>
      <c r="E23" s="39">
        <v>10965</v>
      </c>
      <c r="F23" s="39">
        <v>11010</v>
      </c>
      <c r="G23" s="39">
        <v>0</v>
      </c>
      <c r="H23" s="41">
        <f>(F23-E23)*D23</f>
        <v>6750</v>
      </c>
      <c r="I23" s="41">
        <v>0</v>
      </c>
      <c r="J23" s="40">
        <f>H23</f>
        <v>6750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3" customFormat="1" ht="15.75" customHeight="1">
      <c r="A24" s="37">
        <v>43706</v>
      </c>
      <c r="B24" s="58" t="s">
        <v>26</v>
      </c>
      <c r="C24" s="38" t="s">
        <v>13</v>
      </c>
      <c r="D24" s="58" t="s">
        <v>27</v>
      </c>
      <c r="E24" s="39">
        <v>11000</v>
      </c>
      <c r="F24" s="39">
        <v>10960</v>
      </c>
      <c r="G24" s="39">
        <v>0</v>
      </c>
      <c r="H24" s="41">
        <f t="shared" ref="H24" si="10">(E24-F24)*D24</f>
        <v>6000</v>
      </c>
      <c r="I24" s="41">
        <v>0</v>
      </c>
      <c r="J24" s="40">
        <f>H24+I24</f>
        <v>6000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3" customFormat="1" ht="15.75" customHeight="1">
      <c r="A25" s="37">
        <v>43705</v>
      </c>
      <c r="B25" s="58" t="s">
        <v>26</v>
      </c>
      <c r="C25" s="38" t="s">
        <v>10</v>
      </c>
      <c r="D25" s="58" t="s">
        <v>27</v>
      </c>
      <c r="E25" s="39">
        <v>11115</v>
      </c>
      <c r="F25" s="39">
        <v>11070</v>
      </c>
      <c r="G25" s="39">
        <v>0</v>
      </c>
      <c r="H25" s="40">
        <f t="shared" ref="H25" si="11">(F25-E25)*D25</f>
        <v>-6750</v>
      </c>
      <c r="I25" s="41">
        <v>0</v>
      </c>
      <c r="J25" s="42">
        <f t="shared" ref="J25" si="12">(H25+I25)</f>
        <v>-6750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3" customFormat="1" ht="15.75" customHeight="1">
      <c r="A26" s="37">
        <v>43704</v>
      </c>
      <c r="B26" s="58" t="s">
        <v>26</v>
      </c>
      <c r="C26" s="38" t="s">
        <v>10</v>
      </c>
      <c r="D26" s="58" t="s">
        <v>27</v>
      </c>
      <c r="E26" s="39">
        <v>11073</v>
      </c>
      <c r="F26" s="39">
        <v>11110</v>
      </c>
      <c r="G26" s="39">
        <v>0</v>
      </c>
      <c r="H26" s="41">
        <f>(F26-E26)*D26</f>
        <v>5550</v>
      </c>
      <c r="I26" s="41">
        <v>0</v>
      </c>
      <c r="J26" s="40">
        <f>H26</f>
        <v>5550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3" customFormat="1" ht="15.75" customHeight="1">
      <c r="A27" s="37">
        <v>43703</v>
      </c>
      <c r="B27" s="58" t="s">
        <v>26</v>
      </c>
      <c r="C27" s="38" t="s">
        <v>10</v>
      </c>
      <c r="D27" s="58" t="s">
        <v>27</v>
      </c>
      <c r="E27" s="39">
        <v>11030</v>
      </c>
      <c r="F27" s="39">
        <v>11065</v>
      </c>
      <c r="G27" s="39">
        <v>0</v>
      </c>
      <c r="H27" s="41">
        <f>(F27-E27)*D27</f>
        <v>5250</v>
      </c>
      <c r="I27" s="41">
        <v>0</v>
      </c>
      <c r="J27" s="40">
        <f>H27</f>
        <v>5250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3" customFormat="1" ht="15.75" customHeight="1">
      <c r="A28" s="37">
        <v>43699</v>
      </c>
      <c r="B28" s="58" t="s">
        <v>360</v>
      </c>
      <c r="C28" s="38" t="s">
        <v>10</v>
      </c>
      <c r="D28" s="58" t="s">
        <v>45</v>
      </c>
      <c r="E28" s="39">
        <v>27455</v>
      </c>
      <c r="F28" s="39">
        <v>27530</v>
      </c>
      <c r="G28" s="39">
        <v>0</v>
      </c>
      <c r="H28" s="41">
        <f t="shared" ref="H28" si="13">(E28-F28)*D28</f>
        <v>-6000</v>
      </c>
      <c r="I28" s="41">
        <v>0</v>
      </c>
      <c r="J28" s="42">
        <f>H28+I28</f>
        <v>-6000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3" customFormat="1" ht="15.75" customHeight="1">
      <c r="A29" s="37">
        <v>43697</v>
      </c>
      <c r="B29" s="58" t="s">
        <v>360</v>
      </c>
      <c r="C29" s="38" t="s">
        <v>10</v>
      </c>
      <c r="D29" s="58" t="s">
        <v>45</v>
      </c>
      <c r="E29" s="39">
        <v>27915</v>
      </c>
      <c r="F29" s="39">
        <v>27840</v>
      </c>
      <c r="G29" s="39">
        <v>0</v>
      </c>
      <c r="H29" s="40">
        <f t="shared" ref="H29" si="14">(F29-E29)*D29</f>
        <v>-6000</v>
      </c>
      <c r="I29" s="41">
        <v>0</v>
      </c>
      <c r="J29" s="42">
        <f t="shared" ref="J29" si="15">(H29+I29)</f>
        <v>-6000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3" customFormat="1" ht="15.75" customHeight="1">
      <c r="A30" s="37">
        <v>43696</v>
      </c>
      <c r="B30" s="58" t="s">
        <v>26</v>
      </c>
      <c r="C30" s="38" t="s">
        <v>10</v>
      </c>
      <c r="D30" s="58" t="s">
        <v>27</v>
      </c>
      <c r="E30" s="39">
        <v>11115</v>
      </c>
      <c r="F30" s="39">
        <v>11075</v>
      </c>
      <c r="G30" s="39">
        <v>0</v>
      </c>
      <c r="H30" s="40">
        <f t="shared" ref="H30" si="16">(F30-E30)*D30</f>
        <v>-6000</v>
      </c>
      <c r="I30" s="41">
        <v>0</v>
      </c>
      <c r="J30" s="42">
        <f t="shared" ref="J30" si="17">(H30+I30)</f>
        <v>-6000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3" customFormat="1" ht="15.75" customHeight="1">
      <c r="A31" s="37">
        <v>43693</v>
      </c>
      <c r="B31" s="58" t="s">
        <v>26</v>
      </c>
      <c r="C31" s="38" t="s">
        <v>10</v>
      </c>
      <c r="D31" s="58" t="s">
        <v>27</v>
      </c>
      <c r="E31" s="39">
        <v>10993</v>
      </c>
      <c r="F31" s="39">
        <v>11033</v>
      </c>
      <c r="G31" s="39">
        <v>11073</v>
      </c>
      <c r="H31" s="41">
        <f t="shared" ref="H31" si="18">(F31-E31)*D31</f>
        <v>6000</v>
      </c>
      <c r="I31" s="41">
        <f t="shared" ref="I31" si="19">(G31-F31)*D31</f>
        <v>6000</v>
      </c>
      <c r="J31" s="40">
        <f t="shared" ref="J31" si="20">(H31+I31)</f>
        <v>12000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3" customFormat="1" ht="15.75" customHeight="1">
      <c r="A32" s="37">
        <v>43691</v>
      </c>
      <c r="B32" s="58" t="s">
        <v>26</v>
      </c>
      <c r="C32" s="38" t="s">
        <v>10</v>
      </c>
      <c r="D32" s="58" t="s">
        <v>27</v>
      </c>
      <c r="E32" s="39">
        <v>11040</v>
      </c>
      <c r="F32" s="39">
        <v>11080</v>
      </c>
      <c r="G32" s="39">
        <v>0</v>
      </c>
      <c r="H32" s="41">
        <f>(F32-E32)*D32</f>
        <v>6000</v>
      </c>
      <c r="I32" s="41">
        <v>0</v>
      </c>
      <c r="J32" s="40">
        <f>H32</f>
        <v>6000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3" customFormat="1" ht="15.75" customHeight="1">
      <c r="A33" s="37">
        <v>43690</v>
      </c>
      <c r="B33" s="58" t="s">
        <v>26</v>
      </c>
      <c r="C33" s="38" t="s">
        <v>10</v>
      </c>
      <c r="D33" s="58" t="s">
        <v>27</v>
      </c>
      <c r="E33" s="39">
        <v>11085</v>
      </c>
      <c r="F33" s="39">
        <v>11125</v>
      </c>
      <c r="G33" s="39">
        <v>0</v>
      </c>
      <c r="H33" s="41">
        <f>(F33-E33)*D33</f>
        <v>6000</v>
      </c>
      <c r="I33" s="41">
        <v>0</v>
      </c>
      <c r="J33" s="40">
        <f>H33</f>
        <v>6000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3" customFormat="1" ht="15.75" customHeight="1">
      <c r="A34" s="37">
        <v>43686</v>
      </c>
      <c r="B34" s="58" t="s">
        <v>26</v>
      </c>
      <c r="C34" s="38" t="s">
        <v>10</v>
      </c>
      <c r="D34" s="58" t="s">
        <v>27</v>
      </c>
      <c r="E34" s="39">
        <v>11130</v>
      </c>
      <c r="F34" s="39">
        <v>11170</v>
      </c>
      <c r="G34" s="39">
        <v>0</v>
      </c>
      <c r="H34" s="41">
        <f>(F34-E34)*D34</f>
        <v>6000</v>
      </c>
      <c r="I34" s="41">
        <v>0</v>
      </c>
      <c r="J34" s="40">
        <f>H34</f>
        <v>6000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3" customFormat="1" ht="15.75" customHeight="1">
      <c r="A35" s="37">
        <v>43685</v>
      </c>
      <c r="B35" s="58" t="s">
        <v>26</v>
      </c>
      <c r="C35" s="38" t="s">
        <v>13</v>
      </c>
      <c r="D35" s="58" t="s">
        <v>27</v>
      </c>
      <c r="E35" s="39">
        <v>10895</v>
      </c>
      <c r="F35" s="39">
        <v>10935</v>
      </c>
      <c r="G35" s="39">
        <v>0</v>
      </c>
      <c r="H35" s="41">
        <f t="shared" ref="H35" si="21">(E35-F35)*D35</f>
        <v>-6000</v>
      </c>
      <c r="I35" s="41">
        <v>0</v>
      </c>
      <c r="J35" s="42">
        <f>H35+I35</f>
        <v>-6000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3" customFormat="1" ht="15.75" customHeight="1">
      <c r="A36" s="37">
        <v>43684</v>
      </c>
      <c r="B36" s="58" t="s">
        <v>26</v>
      </c>
      <c r="C36" s="38" t="s">
        <v>10</v>
      </c>
      <c r="D36" s="58" t="s">
        <v>27</v>
      </c>
      <c r="E36" s="39">
        <v>10960</v>
      </c>
      <c r="F36" s="39">
        <v>10920</v>
      </c>
      <c r="G36" s="39">
        <v>0</v>
      </c>
      <c r="H36" s="40">
        <f t="shared" ref="H36" si="22">(F36-E36)*D36</f>
        <v>-6000</v>
      </c>
      <c r="I36" s="41">
        <v>0</v>
      </c>
      <c r="J36" s="42">
        <f t="shared" ref="J36" si="23">(H36+I36)</f>
        <v>-6000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3" customFormat="1" ht="15.75" customHeight="1">
      <c r="A37" s="37">
        <v>43683</v>
      </c>
      <c r="B37" s="58" t="s">
        <v>26</v>
      </c>
      <c r="C37" s="38" t="s">
        <v>10</v>
      </c>
      <c r="D37" s="58" t="s">
        <v>27</v>
      </c>
      <c r="E37" s="39">
        <v>10940</v>
      </c>
      <c r="F37" s="39">
        <v>10980</v>
      </c>
      <c r="G37" s="39">
        <v>11020</v>
      </c>
      <c r="H37" s="41">
        <f t="shared" ref="H37" si="24">(F37-E37)*D37</f>
        <v>6000</v>
      </c>
      <c r="I37" s="41">
        <f t="shared" ref="I37" si="25">(G37-F37)*D37</f>
        <v>6000</v>
      </c>
      <c r="J37" s="40">
        <f t="shared" ref="J37" si="26">(H37+I37)</f>
        <v>12000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3" customFormat="1" ht="15.75" customHeight="1">
      <c r="A38" s="37">
        <v>43682</v>
      </c>
      <c r="B38" s="58" t="s">
        <v>26</v>
      </c>
      <c r="C38" s="38" t="s">
        <v>10</v>
      </c>
      <c r="D38" s="58" t="s">
        <v>27</v>
      </c>
      <c r="E38" s="39">
        <v>10840</v>
      </c>
      <c r="F38" s="39">
        <v>10880</v>
      </c>
      <c r="G38" s="39">
        <v>10920</v>
      </c>
      <c r="H38" s="41">
        <f t="shared" ref="H38" si="27">(F38-E38)*D38</f>
        <v>6000</v>
      </c>
      <c r="I38" s="41">
        <f t="shared" ref="I38" si="28">(G38-F38)*D38</f>
        <v>6000</v>
      </c>
      <c r="J38" s="40">
        <f t="shared" ref="J38" si="29">(H38+I38)</f>
        <v>12000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33" customFormat="1" ht="15.75" customHeight="1">
      <c r="A39" s="37">
        <v>43679</v>
      </c>
      <c r="B39" s="58" t="s">
        <v>26</v>
      </c>
      <c r="C39" s="38" t="s">
        <v>13</v>
      </c>
      <c r="D39" s="58" t="s">
        <v>27</v>
      </c>
      <c r="E39" s="39">
        <v>10915</v>
      </c>
      <c r="F39" s="39">
        <v>10955</v>
      </c>
      <c r="G39" s="39">
        <v>0</v>
      </c>
      <c r="H39" s="41">
        <f t="shared" ref="H39" si="30">(E39-F39)*D39</f>
        <v>-6000</v>
      </c>
      <c r="I39" s="41">
        <v>0</v>
      </c>
      <c r="J39" s="42">
        <f>H39+I39</f>
        <v>-6000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33" customFormat="1" ht="15.75" customHeight="1">
      <c r="A40" s="87" t="s">
        <v>751</v>
      </c>
      <c r="B40" s="87"/>
      <c r="C40" s="87"/>
      <c r="D40" s="87" t="s">
        <v>248</v>
      </c>
      <c r="E40" s="87"/>
      <c r="F40" s="87"/>
      <c r="G40" s="87"/>
      <c r="H40" s="87"/>
      <c r="I40" s="87"/>
      <c r="J40" s="86">
        <f>SUM(J8:J39)</f>
        <v>17269.999999999891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62" customFormat="1" ht="15.75" customHeight="1">
      <c r="A41" s="69"/>
      <c r="B41" s="81"/>
      <c r="C41" s="70"/>
      <c r="D41" s="81"/>
      <c r="E41" s="71"/>
      <c r="F41" s="71"/>
      <c r="G41" s="71"/>
      <c r="H41" s="73"/>
      <c r="I41" s="73"/>
      <c r="J41" s="80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</row>
    <row r="42" spans="1:31" s="33" customFormat="1" ht="15.75" customHeight="1">
      <c r="A42" s="37">
        <v>43677</v>
      </c>
      <c r="B42" s="58" t="s">
        <v>26</v>
      </c>
      <c r="C42" s="38" t="s">
        <v>13</v>
      </c>
      <c r="D42" s="58" t="s">
        <v>27</v>
      </c>
      <c r="E42" s="39">
        <v>11085</v>
      </c>
      <c r="F42" s="39">
        <v>11125</v>
      </c>
      <c r="G42" s="39">
        <v>0</v>
      </c>
      <c r="H42" s="41">
        <f t="shared" ref="H42" si="31">(E42-F42)*D42</f>
        <v>-6000</v>
      </c>
      <c r="I42" s="41">
        <v>0</v>
      </c>
      <c r="J42" s="42">
        <f>H42+I42</f>
        <v>-6000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3" customFormat="1" ht="15.75" customHeight="1">
      <c r="A43" s="37">
        <v>43676</v>
      </c>
      <c r="B43" s="58" t="s">
        <v>26</v>
      </c>
      <c r="C43" s="38" t="s">
        <v>13</v>
      </c>
      <c r="D43" s="58" t="s">
        <v>27</v>
      </c>
      <c r="E43" s="39">
        <v>11225</v>
      </c>
      <c r="F43" s="39">
        <v>11185</v>
      </c>
      <c r="G43" s="39">
        <v>11145</v>
      </c>
      <c r="H43" s="41">
        <f>(E43-F43)*D43</f>
        <v>6000</v>
      </c>
      <c r="I43" s="41">
        <f>(F43-G43)*D43</f>
        <v>6000</v>
      </c>
      <c r="J43" s="43">
        <f>(H43+I43)</f>
        <v>12000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3" customFormat="1" ht="15.75" customHeight="1">
      <c r="A44" s="37">
        <v>43675</v>
      </c>
      <c r="B44" s="58" t="s">
        <v>26</v>
      </c>
      <c r="C44" s="38" t="s">
        <v>10</v>
      </c>
      <c r="D44" s="58" t="s">
        <v>27</v>
      </c>
      <c r="E44" s="39">
        <v>11190</v>
      </c>
      <c r="F44" s="39">
        <v>11230</v>
      </c>
      <c r="G44" s="39">
        <v>0</v>
      </c>
      <c r="H44" s="41">
        <f>(F44-E44)*D44</f>
        <v>6000</v>
      </c>
      <c r="I44" s="41">
        <v>0</v>
      </c>
      <c r="J44" s="40">
        <f>H44</f>
        <v>6000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3" customFormat="1" ht="15.75" customHeight="1">
      <c r="A45" s="37">
        <v>43672</v>
      </c>
      <c r="B45" s="58" t="s">
        <v>26</v>
      </c>
      <c r="C45" s="38" t="s">
        <v>13</v>
      </c>
      <c r="D45" s="58" t="s">
        <v>27</v>
      </c>
      <c r="E45" s="39">
        <v>11285</v>
      </c>
      <c r="F45" s="39">
        <v>11325</v>
      </c>
      <c r="G45" s="39">
        <v>0</v>
      </c>
      <c r="H45" s="41">
        <f t="shared" ref="H45" si="32">(E45-F45)*D45</f>
        <v>-6000</v>
      </c>
      <c r="I45" s="41">
        <v>0</v>
      </c>
      <c r="J45" s="42">
        <f>H45+I45</f>
        <v>-6000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33" customFormat="1" ht="15.75" customHeight="1">
      <c r="A46" s="37">
        <v>43671</v>
      </c>
      <c r="B46" s="58" t="s">
        <v>26</v>
      </c>
      <c r="C46" s="38" t="s">
        <v>13</v>
      </c>
      <c r="D46" s="58" t="s">
        <v>27</v>
      </c>
      <c r="E46" s="39">
        <v>11340</v>
      </c>
      <c r="F46" s="39">
        <v>11300</v>
      </c>
      <c r="G46" s="39">
        <v>11260</v>
      </c>
      <c r="H46" s="44">
        <f>SUM(E46-F46)*D46</f>
        <v>6000</v>
      </c>
      <c r="I46" s="44">
        <f>SUM(F46-G46)*D46</f>
        <v>6000</v>
      </c>
      <c r="J46" s="45">
        <f>SUM(H46+I46)</f>
        <v>12000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33" customFormat="1" ht="15.75" customHeight="1">
      <c r="A47" s="37">
        <v>43670</v>
      </c>
      <c r="B47" s="58" t="s">
        <v>26</v>
      </c>
      <c r="C47" s="38" t="s">
        <v>13</v>
      </c>
      <c r="D47" s="58" t="s">
        <v>27</v>
      </c>
      <c r="E47" s="39">
        <v>11250</v>
      </c>
      <c r="F47" s="39">
        <v>11290</v>
      </c>
      <c r="G47" s="39">
        <v>0</v>
      </c>
      <c r="H47" s="41">
        <f t="shared" ref="H47" si="33">(E47-F47)*D47</f>
        <v>-6000</v>
      </c>
      <c r="I47" s="41">
        <v>0</v>
      </c>
      <c r="J47" s="42">
        <f>H47+I47</f>
        <v>-6000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33" customFormat="1" ht="15.75" customHeight="1">
      <c r="A48" s="37">
        <v>43669</v>
      </c>
      <c r="B48" s="58" t="s">
        <v>26</v>
      </c>
      <c r="C48" s="38" t="s">
        <v>13</v>
      </c>
      <c r="D48" s="58" t="s">
        <v>27</v>
      </c>
      <c r="E48" s="39">
        <v>11355</v>
      </c>
      <c r="F48" s="39">
        <v>11395</v>
      </c>
      <c r="G48" s="39">
        <v>0</v>
      </c>
      <c r="H48" s="41">
        <f t="shared" ref="H48" si="34">(E48-F48)*D48</f>
        <v>-6000</v>
      </c>
      <c r="I48" s="41">
        <v>0</v>
      </c>
      <c r="J48" s="42">
        <f>H48+I48</f>
        <v>-6000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33" customFormat="1" ht="15.75" customHeight="1">
      <c r="A49" s="37">
        <v>43668</v>
      </c>
      <c r="B49" s="58" t="s">
        <v>26</v>
      </c>
      <c r="C49" s="38" t="s">
        <v>10</v>
      </c>
      <c r="D49" s="58" t="s">
        <v>27</v>
      </c>
      <c r="E49" s="39">
        <v>11340</v>
      </c>
      <c r="F49" s="39">
        <v>11377</v>
      </c>
      <c r="G49" s="39">
        <v>0</v>
      </c>
      <c r="H49" s="41">
        <f t="shared" ref="H49" si="35">(F49-E49)*D49</f>
        <v>5550</v>
      </c>
      <c r="I49" s="41">
        <v>0</v>
      </c>
      <c r="J49" s="40">
        <f>(H49+I49)</f>
        <v>5550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33" customFormat="1" ht="15.75" customHeight="1">
      <c r="A50" s="37">
        <v>43664</v>
      </c>
      <c r="B50" s="58" t="s">
        <v>26</v>
      </c>
      <c r="C50" s="38" t="s">
        <v>13</v>
      </c>
      <c r="D50" s="58" t="s">
        <v>27</v>
      </c>
      <c r="E50" s="39">
        <v>11635</v>
      </c>
      <c r="F50" s="39">
        <v>11607</v>
      </c>
      <c r="G50" s="39">
        <v>0</v>
      </c>
      <c r="H50" s="41">
        <f t="shared" ref="H50" si="36">(E50-F50)*D50</f>
        <v>4200</v>
      </c>
      <c r="I50" s="41">
        <v>0</v>
      </c>
      <c r="J50" s="40">
        <f>H50+I50</f>
        <v>4200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33" customFormat="1" ht="15.75" customHeight="1">
      <c r="A51" s="37">
        <v>43663</v>
      </c>
      <c r="B51" s="58" t="s">
        <v>26</v>
      </c>
      <c r="C51" s="38" t="s">
        <v>10</v>
      </c>
      <c r="D51" s="58" t="s">
        <v>27</v>
      </c>
      <c r="E51" s="39">
        <v>11663</v>
      </c>
      <c r="F51" s="39">
        <v>11693</v>
      </c>
      <c r="G51" s="39">
        <v>0</v>
      </c>
      <c r="H51" s="41">
        <f t="shared" ref="H51" si="37">(F51-E51)*D51</f>
        <v>4500</v>
      </c>
      <c r="I51" s="41">
        <v>0</v>
      </c>
      <c r="J51" s="40">
        <f>(H51+I51)</f>
        <v>4500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33" customFormat="1" ht="15.75" customHeight="1">
      <c r="A52" s="37">
        <v>43662</v>
      </c>
      <c r="B52" s="58" t="s">
        <v>26</v>
      </c>
      <c r="C52" s="38" t="s">
        <v>10</v>
      </c>
      <c r="D52" s="58" t="s">
        <v>27</v>
      </c>
      <c r="E52" s="39">
        <v>11645</v>
      </c>
      <c r="F52" s="39">
        <v>11661</v>
      </c>
      <c r="G52" s="39">
        <v>0</v>
      </c>
      <c r="H52" s="41">
        <f t="shared" ref="H52" si="38">(F52-E52)*D52</f>
        <v>2400</v>
      </c>
      <c r="I52" s="41">
        <v>0</v>
      </c>
      <c r="J52" s="40">
        <f>(H52+I52)</f>
        <v>2400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33" customFormat="1" ht="15.75" customHeight="1">
      <c r="A53" s="37">
        <v>43661</v>
      </c>
      <c r="B53" s="58" t="s">
        <v>26</v>
      </c>
      <c r="C53" s="38" t="s">
        <v>13</v>
      </c>
      <c r="D53" s="58" t="s">
        <v>27</v>
      </c>
      <c r="E53" s="39">
        <v>11565</v>
      </c>
      <c r="F53" s="39">
        <v>11525</v>
      </c>
      <c r="G53" s="39">
        <v>0</v>
      </c>
      <c r="H53" s="41">
        <f t="shared" ref="H53" si="39">(E53-F53)*D53</f>
        <v>6000</v>
      </c>
      <c r="I53" s="41">
        <v>0</v>
      </c>
      <c r="J53" s="40">
        <f>H53+I53</f>
        <v>6000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33" customFormat="1" ht="15.75" customHeight="1">
      <c r="A54" s="37">
        <v>43657</v>
      </c>
      <c r="B54" s="58" t="s">
        <v>26</v>
      </c>
      <c r="C54" s="38" t="s">
        <v>13</v>
      </c>
      <c r="D54" s="58" t="s">
        <v>27</v>
      </c>
      <c r="E54" s="39">
        <v>11560</v>
      </c>
      <c r="F54" s="39">
        <v>11600</v>
      </c>
      <c r="G54" s="39">
        <v>0</v>
      </c>
      <c r="H54" s="41">
        <f t="shared" ref="H54" si="40">(E54-F54)*D54</f>
        <v>-6000</v>
      </c>
      <c r="I54" s="41">
        <v>0</v>
      </c>
      <c r="J54" s="42">
        <f>H54+I54</f>
        <v>-6000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33" customFormat="1" ht="15.75" customHeight="1">
      <c r="A55" s="37">
        <v>43656</v>
      </c>
      <c r="B55" s="58" t="s">
        <v>26</v>
      </c>
      <c r="C55" s="38" t="s">
        <v>13</v>
      </c>
      <c r="D55" s="58" t="s">
        <v>27</v>
      </c>
      <c r="E55" s="39">
        <v>11525</v>
      </c>
      <c r="F55" s="39">
        <v>11490</v>
      </c>
      <c r="G55" s="39">
        <v>0</v>
      </c>
      <c r="H55" s="41">
        <f t="shared" ref="H55" si="41">(E55-F55)*D55</f>
        <v>5250</v>
      </c>
      <c r="I55" s="41">
        <v>0</v>
      </c>
      <c r="J55" s="40">
        <f>H55+I55</f>
        <v>5250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33" customFormat="1" ht="15.75" customHeight="1">
      <c r="A56" s="37">
        <v>43655</v>
      </c>
      <c r="B56" s="58" t="s">
        <v>26</v>
      </c>
      <c r="C56" s="38" t="s">
        <v>13</v>
      </c>
      <c r="D56" s="58" t="s">
        <v>27</v>
      </c>
      <c r="E56" s="39">
        <v>11520</v>
      </c>
      <c r="F56" s="39">
        <v>11560</v>
      </c>
      <c r="G56" s="39">
        <v>0</v>
      </c>
      <c r="H56" s="41">
        <f t="shared" ref="H56" si="42">(E56-F56)*D56</f>
        <v>-6000</v>
      </c>
      <c r="I56" s="41">
        <v>0</v>
      </c>
      <c r="J56" s="42">
        <f>H56+I56</f>
        <v>-6000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33" customFormat="1" ht="15.75" customHeight="1">
      <c r="A57" s="37">
        <v>43654</v>
      </c>
      <c r="B57" s="58" t="s">
        <v>26</v>
      </c>
      <c r="C57" s="38" t="s">
        <v>13</v>
      </c>
      <c r="D57" s="58" t="s">
        <v>27</v>
      </c>
      <c r="E57" s="39">
        <v>11709.7</v>
      </c>
      <c r="F57" s="39">
        <v>11670</v>
      </c>
      <c r="G57" s="39">
        <v>11630</v>
      </c>
      <c r="H57" s="44">
        <f>SUM(E57-F57)*D57</f>
        <v>5955.0000000001091</v>
      </c>
      <c r="I57" s="44">
        <f>SUM(F57-G57)*D57</f>
        <v>6000</v>
      </c>
      <c r="J57" s="45">
        <f>SUM(H57+I57)</f>
        <v>11955.000000000109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s="33" customFormat="1" ht="15.75" customHeight="1">
      <c r="A58" s="37">
        <v>43651</v>
      </c>
      <c r="B58" s="58" t="s">
        <v>26</v>
      </c>
      <c r="C58" s="38" t="s">
        <v>10</v>
      </c>
      <c r="D58" s="58" t="s">
        <v>27</v>
      </c>
      <c r="E58" s="39">
        <v>11950</v>
      </c>
      <c r="F58" s="39">
        <v>11910</v>
      </c>
      <c r="G58" s="39">
        <v>0</v>
      </c>
      <c r="H58" s="40">
        <f t="shared" ref="H58" si="43">(F58-E58)*D58</f>
        <v>-6000</v>
      </c>
      <c r="I58" s="41">
        <v>0</v>
      </c>
      <c r="J58" s="42">
        <f t="shared" ref="J58" si="44">(H58+I58)</f>
        <v>-6000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s="33" customFormat="1" ht="15.75" customHeight="1">
      <c r="A59" s="37">
        <v>43650</v>
      </c>
      <c r="B59" s="58" t="s">
        <v>26</v>
      </c>
      <c r="C59" s="38" t="s">
        <v>10</v>
      </c>
      <c r="D59" s="58" t="s">
        <v>27</v>
      </c>
      <c r="E59" s="39">
        <v>11960</v>
      </c>
      <c r="F59" s="39">
        <v>11980</v>
      </c>
      <c r="G59" s="39">
        <v>0</v>
      </c>
      <c r="H59" s="41">
        <f t="shared" ref="H59" si="45">(F59-E59)*D59</f>
        <v>3000</v>
      </c>
      <c r="I59" s="41">
        <v>0</v>
      </c>
      <c r="J59" s="40">
        <f>(H59+I59)</f>
        <v>3000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s="33" customFormat="1" ht="15.75" customHeight="1">
      <c r="A60" s="37">
        <v>43649</v>
      </c>
      <c r="B60" s="58" t="s">
        <v>26</v>
      </c>
      <c r="C60" s="38" t="s">
        <v>10</v>
      </c>
      <c r="D60" s="58" t="s">
        <v>27</v>
      </c>
      <c r="E60" s="39">
        <v>11935</v>
      </c>
      <c r="F60" s="39">
        <v>11975</v>
      </c>
      <c r="G60" s="39">
        <v>0</v>
      </c>
      <c r="H60" s="41">
        <f t="shared" ref="H60" si="46">(F60-E60)*D60</f>
        <v>6000</v>
      </c>
      <c r="I60" s="41">
        <v>0</v>
      </c>
      <c r="J60" s="40">
        <f>(H60+I60)</f>
        <v>6000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s="33" customFormat="1" ht="15.75" customHeight="1">
      <c r="A61" s="37">
        <v>43648</v>
      </c>
      <c r="B61" s="58" t="s">
        <v>26</v>
      </c>
      <c r="C61" s="38" t="s">
        <v>10</v>
      </c>
      <c r="D61" s="58" t="s">
        <v>27</v>
      </c>
      <c r="E61" s="39">
        <v>11860</v>
      </c>
      <c r="F61" s="39">
        <v>11900</v>
      </c>
      <c r="G61" s="39">
        <v>11940</v>
      </c>
      <c r="H61" s="41">
        <f t="shared" ref="H61" si="47">(F61-E61)*D61</f>
        <v>6000</v>
      </c>
      <c r="I61" s="41">
        <f t="shared" ref="I61" si="48">(G61-F61)*D61</f>
        <v>6000</v>
      </c>
      <c r="J61" s="40">
        <f t="shared" ref="J61" si="49">(H61+I61)</f>
        <v>12000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s="33" customFormat="1" ht="15.75" customHeight="1">
      <c r="A62" s="37">
        <v>43647</v>
      </c>
      <c r="B62" s="58" t="s">
        <v>26</v>
      </c>
      <c r="C62" s="38" t="s">
        <v>10</v>
      </c>
      <c r="D62" s="58" t="s">
        <v>27</v>
      </c>
      <c r="E62" s="39">
        <v>11886.3</v>
      </c>
      <c r="F62" s="39">
        <v>11920</v>
      </c>
      <c r="G62" s="39">
        <v>0</v>
      </c>
      <c r="H62" s="41">
        <f t="shared" ref="H62" si="50">(F62-E62)*D62</f>
        <v>5055.0000000001091</v>
      </c>
      <c r="I62" s="41">
        <v>0</v>
      </c>
      <c r="J62" s="40">
        <f>(H62+I62)</f>
        <v>5055.0000000001091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s="33" customFormat="1" ht="15.75" customHeight="1">
      <c r="A63" s="87" t="s">
        <v>687</v>
      </c>
      <c r="B63" s="87"/>
      <c r="C63" s="87"/>
      <c r="D63" s="87" t="s">
        <v>248</v>
      </c>
      <c r="E63" s="87"/>
      <c r="F63" s="87"/>
      <c r="G63" s="87"/>
      <c r="H63" s="87"/>
      <c r="I63" s="87"/>
      <c r="J63" s="46">
        <f>SUM(J42:J62)</f>
        <v>53910.000000000218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62" customFormat="1" ht="15.75" customHeight="1">
      <c r="A64" s="69"/>
      <c r="B64" s="81"/>
      <c r="C64" s="70"/>
      <c r="D64" s="81"/>
      <c r="E64" s="71"/>
      <c r="F64" s="71"/>
      <c r="G64" s="71"/>
      <c r="H64" s="73"/>
      <c r="I64" s="73"/>
      <c r="J64" s="80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</row>
    <row r="65" spans="1:31" s="33" customFormat="1" ht="15.75" customHeight="1">
      <c r="A65" s="37">
        <v>43644</v>
      </c>
      <c r="B65" s="58" t="s">
        <v>26</v>
      </c>
      <c r="C65" s="38" t="s">
        <v>10</v>
      </c>
      <c r="D65" s="58" t="s">
        <v>27</v>
      </c>
      <c r="E65" s="39">
        <v>11860</v>
      </c>
      <c r="F65" s="39">
        <v>11890.45</v>
      </c>
      <c r="G65" s="39">
        <v>0</v>
      </c>
      <c r="H65" s="41">
        <f t="shared" ref="H65" si="51">(F65-E65)*D65</f>
        <v>4567.5000000001091</v>
      </c>
      <c r="I65" s="41">
        <v>0</v>
      </c>
      <c r="J65" s="40">
        <f>(H65+I65)</f>
        <v>4567.5000000001091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33" customFormat="1" ht="15.75" customHeight="1">
      <c r="A66" s="37">
        <v>43643</v>
      </c>
      <c r="B66" s="58" t="s">
        <v>26</v>
      </c>
      <c r="C66" s="38" t="s">
        <v>10</v>
      </c>
      <c r="D66" s="58" t="s">
        <v>27</v>
      </c>
      <c r="E66" s="39">
        <v>11900</v>
      </c>
      <c r="F66" s="39">
        <v>11860</v>
      </c>
      <c r="G66" s="39">
        <v>0</v>
      </c>
      <c r="H66" s="40">
        <f t="shared" ref="H66" si="52">(F66-E66)*D66</f>
        <v>-6000</v>
      </c>
      <c r="I66" s="41">
        <v>0</v>
      </c>
      <c r="J66" s="42">
        <f t="shared" ref="J66" si="53">(H66+I66)</f>
        <v>-6000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s="33" customFormat="1" ht="15.75" customHeight="1">
      <c r="A67" s="37">
        <v>43642</v>
      </c>
      <c r="B67" s="58" t="s">
        <v>26</v>
      </c>
      <c r="C67" s="38" t="s">
        <v>10</v>
      </c>
      <c r="D67" s="58" t="s">
        <v>27</v>
      </c>
      <c r="E67" s="39">
        <v>11820</v>
      </c>
      <c r="F67" s="39">
        <v>11860</v>
      </c>
      <c r="G67" s="39">
        <v>11890</v>
      </c>
      <c r="H67" s="41">
        <f t="shared" ref="H67" si="54">(F67-E67)*D67</f>
        <v>6000</v>
      </c>
      <c r="I67" s="41">
        <f t="shared" ref="I67" si="55">(G67-F67)*D67</f>
        <v>4500</v>
      </c>
      <c r="J67" s="40">
        <f t="shared" ref="J67" si="56">(H67+I67)</f>
        <v>10500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33" customFormat="1" ht="15.75" customHeight="1">
      <c r="A68" s="37">
        <v>43641</v>
      </c>
      <c r="B68" s="58" t="s">
        <v>26</v>
      </c>
      <c r="C68" s="38" t="s">
        <v>13</v>
      </c>
      <c r="D68" s="58" t="s">
        <v>27</v>
      </c>
      <c r="E68" s="39">
        <v>11755</v>
      </c>
      <c r="F68" s="39">
        <v>11795</v>
      </c>
      <c r="G68" s="39">
        <v>0</v>
      </c>
      <c r="H68" s="41">
        <f t="shared" ref="H68" si="57">(E68-F68)*D68</f>
        <v>-6000</v>
      </c>
      <c r="I68" s="41">
        <v>0</v>
      </c>
      <c r="J68" s="42">
        <f>H68+I68</f>
        <v>-6000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s="33" customFormat="1" ht="15.75" customHeight="1">
      <c r="A69" s="37">
        <v>43640</v>
      </c>
      <c r="B69" s="58" t="s">
        <v>26</v>
      </c>
      <c r="C69" s="38" t="s">
        <v>10</v>
      </c>
      <c r="D69" s="58" t="s">
        <v>27</v>
      </c>
      <c r="E69" s="39">
        <v>11740</v>
      </c>
      <c r="F69" s="39">
        <v>11690</v>
      </c>
      <c r="G69" s="39">
        <v>0</v>
      </c>
      <c r="H69" s="40">
        <f t="shared" ref="H69" si="58">(F69-E69)*D69</f>
        <v>-7500</v>
      </c>
      <c r="I69" s="41">
        <v>0</v>
      </c>
      <c r="J69" s="42">
        <f t="shared" ref="J69" si="59">(H69+I69)</f>
        <v>-7500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s="33" customFormat="1" ht="15.75" customHeight="1">
      <c r="A70" s="37">
        <v>43637</v>
      </c>
      <c r="B70" s="58" t="s">
        <v>26</v>
      </c>
      <c r="C70" s="38" t="s">
        <v>10</v>
      </c>
      <c r="D70" s="58" t="s">
        <v>27</v>
      </c>
      <c r="E70" s="39">
        <v>11790</v>
      </c>
      <c r="F70" s="39">
        <v>11750</v>
      </c>
      <c r="G70" s="39">
        <v>0</v>
      </c>
      <c r="H70" s="40">
        <f t="shared" ref="H70" si="60">(F70-E70)*D70</f>
        <v>-6000</v>
      </c>
      <c r="I70" s="41">
        <v>0</v>
      </c>
      <c r="J70" s="42">
        <f t="shared" ref="J70" si="61">(H70+I70)</f>
        <v>-6000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s="33" customFormat="1" ht="15.75" customHeight="1">
      <c r="A71" s="37">
        <v>43636</v>
      </c>
      <c r="B71" s="58" t="s">
        <v>26</v>
      </c>
      <c r="C71" s="38" t="s">
        <v>13</v>
      </c>
      <c r="D71" s="58" t="s">
        <v>27</v>
      </c>
      <c r="E71" s="39">
        <v>11780</v>
      </c>
      <c r="F71" s="39">
        <v>11820</v>
      </c>
      <c r="G71" s="39">
        <v>0</v>
      </c>
      <c r="H71" s="41">
        <f t="shared" ref="H71" si="62">(E71-F71)*D71</f>
        <v>-6000</v>
      </c>
      <c r="I71" s="41">
        <v>0</v>
      </c>
      <c r="J71" s="42">
        <f>H71+I71</f>
        <v>-6000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33" customFormat="1" ht="15.75" customHeight="1">
      <c r="A72" s="37">
        <v>43635</v>
      </c>
      <c r="B72" s="58" t="s">
        <v>26</v>
      </c>
      <c r="C72" s="38" t="s">
        <v>13</v>
      </c>
      <c r="D72" s="58" t="s">
        <v>27</v>
      </c>
      <c r="E72" s="39">
        <v>11720</v>
      </c>
      <c r="F72" s="39">
        <v>11680</v>
      </c>
      <c r="G72" s="39">
        <v>11640</v>
      </c>
      <c r="H72" s="44">
        <f>SUM(E72-F72)*D72</f>
        <v>6000</v>
      </c>
      <c r="I72" s="44">
        <f>SUM(F72-G72)*D72</f>
        <v>6000</v>
      </c>
      <c r="J72" s="45">
        <f>SUM(H72+I72)</f>
        <v>12000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33" customFormat="1" ht="15.75" customHeight="1">
      <c r="A73" s="37">
        <v>43634</v>
      </c>
      <c r="B73" s="58" t="s">
        <v>26</v>
      </c>
      <c r="C73" s="38" t="s">
        <v>10</v>
      </c>
      <c r="D73" s="58" t="s">
        <v>27</v>
      </c>
      <c r="E73" s="39">
        <v>11720</v>
      </c>
      <c r="F73" s="39">
        <v>11745</v>
      </c>
      <c r="G73" s="39">
        <v>0</v>
      </c>
      <c r="H73" s="41">
        <f t="shared" ref="H73" si="63">(F73-E73)*D73</f>
        <v>3750</v>
      </c>
      <c r="I73" s="41">
        <v>0</v>
      </c>
      <c r="J73" s="40">
        <f>(H73+I73)</f>
        <v>3750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33" customFormat="1" ht="15.75" customHeight="1">
      <c r="A74" s="37">
        <v>43633</v>
      </c>
      <c r="B74" s="58" t="s">
        <v>26</v>
      </c>
      <c r="C74" s="38" t="s">
        <v>13</v>
      </c>
      <c r="D74" s="58" t="s">
        <v>27</v>
      </c>
      <c r="E74" s="39">
        <v>11740</v>
      </c>
      <c r="F74" s="39">
        <v>11700</v>
      </c>
      <c r="G74" s="39">
        <v>0</v>
      </c>
      <c r="H74" s="44">
        <f>SUM(E74-F74)*D74</f>
        <v>6000</v>
      </c>
      <c r="I74" s="44">
        <v>0</v>
      </c>
      <c r="J74" s="45">
        <f>SUM(H74+I74)</f>
        <v>6000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33" customFormat="1" ht="15.75" customHeight="1">
      <c r="A75" s="37">
        <v>43630</v>
      </c>
      <c r="B75" s="58" t="s">
        <v>26</v>
      </c>
      <c r="C75" s="38" t="s">
        <v>10</v>
      </c>
      <c r="D75" s="58" t="s">
        <v>27</v>
      </c>
      <c r="E75" s="39">
        <v>11875</v>
      </c>
      <c r="F75" s="39">
        <v>11886</v>
      </c>
      <c r="G75" s="39">
        <v>0</v>
      </c>
      <c r="H75" s="41">
        <f t="shared" ref="H75" si="64">(F75-E75)*D75</f>
        <v>1650</v>
      </c>
      <c r="I75" s="41">
        <v>0</v>
      </c>
      <c r="J75" s="40">
        <f>(H75+I75)</f>
        <v>1650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33" customFormat="1" ht="15.75" customHeight="1">
      <c r="A76" s="37">
        <v>43629</v>
      </c>
      <c r="B76" s="58" t="s">
        <v>26</v>
      </c>
      <c r="C76" s="38" t="s">
        <v>13</v>
      </c>
      <c r="D76" s="58" t="s">
        <v>27</v>
      </c>
      <c r="E76" s="39">
        <v>11890</v>
      </c>
      <c r="F76" s="39">
        <v>11850</v>
      </c>
      <c r="G76" s="39">
        <v>0</v>
      </c>
      <c r="H76" s="44">
        <f>SUM(E76-F76)*D76</f>
        <v>6000</v>
      </c>
      <c r="I76" s="44">
        <v>0</v>
      </c>
      <c r="J76" s="45">
        <f>SUM(H76+I76)</f>
        <v>6000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s="33" customFormat="1" ht="15.75" customHeight="1">
      <c r="A77" s="37">
        <v>43628</v>
      </c>
      <c r="B77" s="58" t="s">
        <v>26</v>
      </c>
      <c r="C77" s="38" t="s">
        <v>10</v>
      </c>
      <c r="D77" s="58" t="s">
        <v>27</v>
      </c>
      <c r="E77" s="39">
        <v>11900</v>
      </c>
      <c r="F77" s="39">
        <v>11938</v>
      </c>
      <c r="G77" s="39">
        <v>0</v>
      </c>
      <c r="H77" s="41">
        <f t="shared" ref="H77" si="65">(F77-E77)*D77</f>
        <v>5700</v>
      </c>
      <c r="I77" s="41">
        <v>0</v>
      </c>
      <c r="J77" s="40">
        <f>(H77+I77)</f>
        <v>5700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s="33" customFormat="1" ht="15.75" customHeight="1">
      <c r="A78" s="37">
        <v>43628</v>
      </c>
      <c r="B78" s="58" t="s">
        <v>26</v>
      </c>
      <c r="C78" s="38" t="s">
        <v>10</v>
      </c>
      <c r="D78" s="58" t="s">
        <v>27</v>
      </c>
      <c r="E78" s="39">
        <v>11935</v>
      </c>
      <c r="F78" s="39">
        <v>11895</v>
      </c>
      <c r="G78" s="39">
        <v>0</v>
      </c>
      <c r="H78" s="40">
        <f t="shared" ref="H78" si="66">(F78-E78)*D78</f>
        <v>-6000</v>
      </c>
      <c r="I78" s="41">
        <v>0</v>
      </c>
      <c r="J78" s="42">
        <f t="shared" ref="J78" si="67">(H78+I78)</f>
        <v>-6000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s="33" customFormat="1" ht="15.75" customHeight="1">
      <c r="A79" s="37">
        <v>43627</v>
      </c>
      <c r="B79" s="58" t="s">
        <v>26</v>
      </c>
      <c r="C79" s="38" t="s">
        <v>10</v>
      </c>
      <c r="D79" s="58" t="s">
        <v>27</v>
      </c>
      <c r="E79" s="39">
        <v>11970</v>
      </c>
      <c r="F79" s="39">
        <v>12015</v>
      </c>
      <c r="G79" s="39">
        <v>0</v>
      </c>
      <c r="H79" s="41">
        <f t="shared" ref="H79" si="68">(F79-E79)*D79</f>
        <v>6750</v>
      </c>
      <c r="I79" s="41">
        <v>0</v>
      </c>
      <c r="J79" s="40">
        <f>(H79+I79)</f>
        <v>6750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s="33" customFormat="1" ht="15.75" customHeight="1">
      <c r="A80" s="37">
        <v>43626</v>
      </c>
      <c r="B80" s="58" t="s">
        <v>26</v>
      </c>
      <c r="C80" s="38" t="s">
        <v>13</v>
      </c>
      <c r="D80" s="58" t="s">
        <v>27</v>
      </c>
      <c r="E80" s="39">
        <v>11980</v>
      </c>
      <c r="F80" s="39">
        <v>11940</v>
      </c>
      <c r="G80" s="39">
        <v>11900</v>
      </c>
      <c r="H80" s="44">
        <f>SUM(E80-F80)*D80</f>
        <v>6000</v>
      </c>
      <c r="I80" s="44">
        <f>SUM(F80-G80)*D80</f>
        <v>6000</v>
      </c>
      <c r="J80" s="45">
        <f>SUM(H80+I80)</f>
        <v>12000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s="33" customFormat="1" ht="15.75" customHeight="1">
      <c r="A81" s="37">
        <v>43623</v>
      </c>
      <c r="B81" s="58" t="s">
        <v>26</v>
      </c>
      <c r="C81" s="38" t="s">
        <v>10</v>
      </c>
      <c r="D81" s="58" t="s">
        <v>27</v>
      </c>
      <c r="E81" s="39">
        <v>11880</v>
      </c>
      <c r="F81" s="39">
        <v>11840</v>
      </c>
      <c r="G81" s="39">
        <v>0</v>
      </c>
      <c r="H81" s="40">
        <f t="shared" ref="H81" si="69">(F81-E81)*D81</f>
        <v>-6000</v>
      </c>
      <c r="I81" s="41">
        <v>0</v>
      </c>
      <c r="J81" s="42">
        <f t="shared" ref="J81" si="70">(H81+I81)</f>
        <v>-6000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s="33" customFormat="1" ht="15.75" customHeight="1">
      <c r="A82" s="37">
        <v>43620</v>
      </c>
      <c r="B82" s="58" t="s">
        <v>26</v>
      </c>
      <c r="C82" s="38" t="s">
        <v>10</v>
      </c>
      <c r="D82" s="58" t="s">
        <v>27</v>
      </c>
      <c r="E82" s="39">
        <v>12070</v>
      </c>
      <c r="F82" s="39">
        <v>12030</v>
      </c>
      <c r="G82" s="39">
        <v>0</v>
      </c>
      <c r="H82" s="40">
        <f t="shared" ref="H82" si="71">(F82-E82)*D82</f>
        <v>-6000</v>
      </c>
      <c r="I82" s="41">
        <v>0</v>
      </c>
      <c r="J82" s="42">
        <f t="shared" ref="J82" si="72">(H82+I82)</f>
        <v>-6000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s="33" customFormat="1" ht="15.75" customHeight="1">
      <c r="A83" s="37">
        <v>43619</v>
      </c>
      <c r="B83" s="58" t="s">
        <v>26</v>
      </c>
      <c r="C83" s="38" t="s">
        <v>10</v>
      </c>
      <c r="D83" s="58" t="s">
        <v>27</v>
      </c>
      <c r="E83" s="39">
        <v>11955</v>
      </c>
      <c r="F83" s="39">
        <v>11995</v>
      </c>
      <c r="G83" s="39">
        <v>12035</v>
      </c>
      <c r="H83" s="41">
        <f t="shared" ref="H83" si="73">(F83-E83)*D83</f>
        <v>6000</v>
      </c>
      <c r="I83" s="41">
        <f t="shared" ref="I83" si="74">(G83-F83)*D83</f>
        <v>6000</v>
      </c>
      <c r="J83" s="40">
        <f t="shared" ref="J83" si="75">(H83+I83)</f>
        <v>12000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s="33" customFormat="1" ht="15.75" customHeight="1">
      <c r="A84" s="87" t="s">
        <v>620</v>
      </c>
      <c r="B84" s="87"/>
      <c r="C84" s="87"/>
      <c r="D84" s="87" t="s">
        <v>248</v>
      </c>
      <c r="E84" s="87"/>
      <c r="F84" s="87"/>
      <c r="G84" s="87"/>
      <c r="H84" s="87"/>
      <c r="I84" s="87"/>
      <c r="J84" s="46">
        <f>SUM(J65:J83)</f>
        <v>31417.500000000109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62" customFormat="1" ht="15.75" customHeight="1">
      <c r="A85" s="69"/>
      <c r="B85" s="81"/>
      <c r="C85" s="70"/>
      <c r="D85" s="81"/>
      <c r="E85" s="71"/>
      <c r="F85" s="71"/>
      <c r="G85" s="71"/>
      <c r="H85" s="73"/>
      <c r="I85" s="73"/>
      <c r="J85" s="80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</row>
    <row r="86" spans="1:31" s="33" customFormat="1" ht="15.75" customHeight="1">
      <c r="A86" s="37">
        <v>43616</v>
      </c>
      <c r="B86" s="58" t="s">
        <v>26</v>
      </c>
      <c r="C86" s="38" t="s">
        <v>10</v>
      </c>
      <c r="D86" s="58" t="s">
        <v>27</v>
      </c>
      <c r="E86" s="39">
        <v>11900</v>
      </c>
      <c r="F86" s="39">
        <v>11910</v>
      </c>
      <c r="G86" s="39">
        <v>0</v>
      </c>
      <c r="H86" s="41">
        <f t="shared" ref="H86" si="76">(F86-E86)*D86</f>
        <v>1500</v>
      </c>
      <c r="I86" s="41">
        <v>0</v>
      </c>
      <c r="J86" s="40">
        <f>(H86+I86)</f>
        <v>1500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33" customFormat="1" ht="15.75" customHeight="1">
      <c r="A87" s="37">
        <v>43615</v>
      </c>
      <c r="B87" s="58" t="s">
        <v>360</v>
      </c>
      <c r="C87" s="38" t="s">
        <v>13</v>
      </c>
      <c r="D87" s="58" t="s">
        <v>27</v>
      </c>
      <c r="E87" s="39">
        <v>31450</v>
      </c>
      <c r="F87" s="39">
        <v>31525</v>
      </c>
      <c r="G87" s="39">
        <v>0</v>
      </c>
      <c r="H87" s="41">
        <f t="shared" ref="H87" si="77">(E87-F87)*D87</f>
        <v>-11250</v>
      </c>
      <c r="I87" s="41">
        <v>0</v>
      </c>
      <c r="J87" s="42">
        <f>H87+I87</f>
        <v>-11250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s="33" customFormat="1" ht="15.75" customHeight="1">
      <c r="A88" s="37">
        <v>43615</v>
      </c>
      <c r="B88" s="58" t="s">
        <v>26</v>
      </c>
      <c r="C88" s="38" t="s">
        <v>10</v>
      </c>
      <c r="D88" s="58" t="s">
        <v>27</v>
      </c>
      <c r="E88" s="39">
        <v>11940</v>
      </c>
      <c r="F88" s="39">
        <v>11958</v>
      </c>
      <c r="G88" s="39">
        <v>0</v>
      </c>
      <c r="H88" s="41">
        <f t="shared" ref="H88" si="78">(F88-E88)*D88</f>
        <v>2700</v>
      </c>
      <c r="I88" s="41">
        <v>0</v>
      </c>
      <c r="J88" s="40">
        <f>(H88+I88)</f>
        <v>2700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s="33" customFormat="1" ht="15.75" customHeight="1">
      <c r="A89" s="37">
        <v>43614</v>
      </c>
      <c r="B89" s="58" t="s">
        <v>26</v>
      </c>
      <c r="C89" s="38" t="s">
        <v>10</v>
      </c>
      <c r="D89" s="58" t="s">
        <v>27</v>
      </c>
      <c r="E89" s="39">
        <v>11900</v>
      </c>
      <c r="F89" s="39">
        <v>11934.95</v>
      </c>
      <c r="G89" s="39">
        <v>0</v>
      </c>
      <c r="H89" s="41">
        <f t="shared" ref="H89" si="79">(F89-E89)*D89</f>
        <v>5242.5000000001091</v>
      </c>
      <c r="I89" s="41">
        <v>0</v>
      </c>
      <c r="J89" s="40">
        <f>(H89+I89)</f>
        <v>5242.5000000001091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s="33" customFormat="1" ht="15.75" customHeight="1">
      <c r="A90" s="37">
        <v>43613</v>
      </c>
      <c r="B90" s="58" t="s">
        <v>26</v>
      </c>
      <c r="C90" s="38" t="s">
        <v>13</v>
      </c>
      <c r="D90" s="58" t="s">
        <v>27</v>
      </c>
      <c r="E90" s="39">
        <v>11920</v>
      </c>
      <c r="F90" s="39">
        <v>11880</v>
      </c>
      <c r="G90" s="39">
        <v>0</v>
      </c>
      <c r="H90" s="44">
        <f>SUM(E90-F90)*D90</f>
        <v>6000</v>
      </c>
      <c r="I90" s="44">
        <v>0</v>
      </c>
      <c r="J90" s="45">
        <f>SUM(H90+I90)</f>
        <v>6000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s="33" customFormat="1" ht="15.75" customHeight="1">
      <c r="A91" s="37">
        <v>43612</v>
      </c>
      <c r="B91" s="58" t="s">
        <v>26</v>
      </c>
      <c r="C91" s="38" t="s">
        <v>10</v>
      </c>
      <c r="D91" s="58" t="s">
        <v>27</v>
      </c>
      <c r="E91" s="39">
        <v>11920</v>
      </c>
      <c r="F91" s="39">
        <v>11953.5</v>
      </c>
      <c r="G91" s="39">
        <v>0</v>
      </c>
      <c r="H91" s="41">
        <f t="shared" ref="H91" si="80">(F91-E91)*D91</f>
        <v>5025</v>
      </c>
      <c r="I91" s="41">
        <v>0</v>
      </c>
      <c r="J91" s="40">
        <f>(H91+I91)</f>
        <v>5025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s="33" customFormat="1" ht="15.75" customHeight="1">
      <c r="A92" s="37">
        <v>43609</v>
      </c>
      <c r="B92" s="58" t="s">
        <v>26</v>
      </c>
      <c r="C92" s="38" t="s">
        <v>10</v>
      </c>
      <c r="D92" s="58" t="s">
        <v>27</v>
      </c>
      <c r="E92" s="39">
        <v>11780</v>
      </c>
      <c r="F92" s="39">
        <v>11820</v>
      </c>
      <c r="G92" s="39">
        <v>11860</v>
      </c>
      <c r="H92" s="41">
        <f t="shared" ref="H92" si="81">(F92-E92)*D92</f>
        <v>6000</v>
      </c>
      <c r="I92" s="41">
        <f t="shared" ref="I92" si="82">(G92-F92)*D92</f>
        <v>6000</v>
      </c>
      <c r="J92" s="40">
        <f t="shared" ref="J92" si="83">(H92+I92)</f>
        <v>12000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s="33" customFormat="1" ht="15.75" customHeight="1">
      <c r="A93" s="37">
        <v>43608</v>
      </c>
      <c r="B93" s="58" t="s">
        <v>26</v>
      </c>
      <c r="C93" s="38" t="s">
        <v>10</v>
      </c>
      <c r="D93" s="58" t="s">
        <v>27</v>
      </c>
      <c r="E93" s="39">
        <v>11900</v>
      </c>
      <c r="F93" s="39">
        <v>11849</v>
      </c>
      <c r="G93" s="39">
        <v>0</v>
      </c>
      <c r="H93" s="40">
        <f t="shared" ref="H93" si="84">(F93-E93)*D93</f>
        <v>-7650</v>
      </c>
      <c r="I93" s="41">
        <v>0</v>
      </c>
      <c r="J93" s="42">
        <f t="shared" ref="J93" si="85">(H93+I93)</f>
        <v>-7650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s="33" customFormat="1" ht="15.75" customHeight="1">
      <c r="A94" s="37">
        <v>43607</v>
      </c>
      <c r="B94" s="58" t="s">
        <v>26</v>
      </c>
      <c r="C94" s="38" t="s">
        <v>10</v>
      </c>
      <c r="D94" s="58" t="s">
        <v>27</v>
      </c>
      <c r="E94" s="39">
        <v>11750</v>
      </c>
      <c r="F94" s="39">
        <v>11790</v>
      </c>
      <c r="G94" s="39">
        <v>11830</v>
      </c>
      <c r="H94" s="41">
        <f t="shared" ref="H94" si="86">(F94-E94)*D94</f>
        <v>6000</v>
      </c>
      <c r="I94" s="41">
        <f t="shared" ref="I94" si="87">(G94-F94)*D94</f>
        <v>6000</v>
      </c>
      <c r="J94" s="40">
        <f t="shared" ref="J94" si="88">(H94+I94)</f>
        <v>12000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s="33" customFormat="1" ht="15.75" customHeight="1">
      <c r="A95" s="37">
        <v>43606</v>
      </c>
      <c r="B95" s="58" t="s">
        <v>26</v>
      </c>
      <c r="C95" s="38" t="s">
        <v>10</v>
      </c>
      <c r="D95" s="58" t="s">
        <v>27</v>
      </c>
      <c r="E95" s="39">
        <v>11860</v>
      </c>
      <c r="F95" s="39">
        <v>11820</v>
      </c>
      <c r="G95" s="39">
        <v>0</v>
      </c>
      <c r="H95" s="40">
        <f t="shared" ref="H95" si="89">(F95-E95)*D95</f>
        <v>-6000</v>
      </c>
      <c r="I95" s="41">
        <v>0</v>
      </c>
      <c r="J95" s="42">
        <f t="shared" ref="J95" si="90">(H95+I95)</f>
        <v>-6000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s="33" customFormat="1" ht="15.75" customHeight="1">
      <c r="A96" s="37">
        <v>43605</v>
      </c>
      <c r="B96" s="58" t="s">
        <v>26</v>
      </c>
      <c r="C96" s="38" t="s">
        <v>10</v>
      </c>
      <c r="D96" s="58" t="s">
        <v>27</v>
      </c>
      <c r="E96" s="39">
        <v>11690</v>
      </c>
      <c r="F96" s="39">
        <v>11730</v>
      </c>
      <c r="G96" s="39">
        <v>11770</v>
      </c>
      <c r="H96" s="41">
        <f t="shared" ref="H96" si="91">(F96-E96)*D96</f>
        <v>6000</v>
      </c>
      <c r="I96" s="41">
        <f t="shared" ref="I96" si="92">(G96-F96)*D96</f>
        <v>6000</v>
      </c>
      <c r="J96" s="40">
        <f t="shared" ref="J96" si="93">(H96+I96)</f>
        <v>12000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s="33" customFormat="1" ht="15.75" customHeight="1">
      <c r="A97" s="37">
        <v>43602</v>
      </c>
      <c r="B97" s="58" t="s">
        <v>26</v>
      </c>
      <c r="C97" s="38" t="s">
        <v>10</v>
      </c>
      <c r="D97" s="58" t="s">
        <v>27</v>
      </c>
      <c r="E97" s="39">
        <v>11319.5</v>
      </c>
      <c r="F97" s="39">
        <v>11360</v>
      </c>
      <c r="G97" s="39">
        <v>11405</v>
      </c>
      <c r="H97" s="41">
        <f t="shared" ref="H97" si="94">(F97-E97)*D97</f>
        <v>6075</v>
      </c>
      <c r="I97" s="41">
        <f t="shared" ref="I97" si="95">(G97-F97)*D97</f>
        <v>6750</v>
      </c>
      <c r="J97" s="40">
        <f t="shared" ref="J97" si="96">(H97+I97)</f>
        <v>12825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s="33" customFormat="1" ht="15.75" customHeight="1">
      <c r="A98" s="37">
        <v>43601</v>
      </c>
      <c r="B98" s="58" t="s">
        <v>26</v>
      </c>
      <c r="C98" s="38" t="s">
        <v>10</v>
      </c>
      <c r="D98" s="58" t="s">
        <v>27</v>
      </c>
      <c r="E98" s="39">
        <v>11180</v>
      </c>
      <c r="F98" s="39">
        <v>11225</v>
      </c>
      <c r="G98" s="39">
        <v>11270</v>
      </c>
      <c r="H98" s="41">
        <f t="shared" ref="H98" si="97">(F98-E98)*D98</f>
        <v>6750</v>
      </c>
      <c r="I98" s="41">
        <f t="shared" ref="I98" si="98">(G98-F98)*D98</f>
        <v>6750</v>
      </c>
      <c r="J98" s="40">
        <f t="shared" ref="J98" si="99">(H98+I98)</f>
        <v>13500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33" customFormat="1" ht="15.75" customHeight="1">
      <c r="A99" s="37">
        <v>43600</v>
      </c>
      <c r="B99" s="58" t="s">
        <v>26</v>
      </c>
      <c r="C99" s="38" t="s">
        <v>10</v>
      </c>
      <c r="D99" s="58" t="s">
        <v>27</v>
      </c>
      <c r="E99" s="39">
        <v>11266</v>
      </c>
      <c r="F99" s="39">
        <v>11300</v>
      </c>
      <c r="G99" s="39">
        <v>0</v>
      </c>
      <c r="H99" s="41">
        <f t="shared" ref="H99" si="100">(F99-E99)*D99</f>
        <v>5100</v>
      </c>
      <c r="I99" s="41">
        <v>0</v>
      </c>
      <c r="J99" s="40">
        <f>(H99+I99)</f>
        <v>5100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s="33" customFormat="1" ht="15.75" customHeight="1">
      <c r="A100" s="37">
        <v>43599</v>
      </c>
      <c r="B100" s="58" t="s">
        <v>26</v>
      </c>
      <c r="C100" s="38" t="s">
        <v>13</v>
      </c>
      <c r="D100" s="58" t="s">
        <v>27</v>
      </c>
      <c r="E100" s="39">
        <v>11170</v>
      </c>
      <c r="F100" s="39">
        <v>11220</v>
      </c>
      <c r="G100" s="39">
        <v>0</v>
      </c>
      <c r="H100" s="41">
        <f t="shared" ref="H100" si="101">(E100-F100)*D100</f>
        <v>-7500</v>
      </c>
      <c r="I100" s="41">
        <v>0</v>
      </c>
      <c r="J100" s="42">
        <f>H100+I100</f>
        <v>-7500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s="33" customFormat="1" ht="15.75" customHeight="1">
      <c r="A101" s="37">
        <v>43598</v>
      </c>
      <c r="B101" s="58" t="s">
        <v>26</v>
      </c>
      <c r="C101" s="38" t="s">
        <v>13</v>
      </c>
      <c r="D101" s="58" t="s">
        <v>27</v>
      </c>
      <c r="E101" s="39">
        <v>11310</v>
      </c>
      <c r="F101" s="39">
        <v>11265</v>
      </c>
      <c r="G101" s="39">
        <v>11210</v>
      </c>
      <c r="H101" s="44">
        <f>SUM(E101-F101)*D101</f>
        <v>6750</v>
      </c>
      <c r="I101" s="44">
        <f>SUM(F101-G101)*D101</f>
        <v>8250</v>
      </c>
      <c r="J101" s="45">
        <f>SUM(H101+I101)</f>
        <v>15000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s="33" customFormat="1" ht="15.75" customHeight="1">
      <c r="A102" s="37">
        <v>43595</v>
      </c>
      <c r="B102" s="58" t="s">
        <v>26</v>
      </c>
      <c r="C102" s="38" t="s">
        <v>13</v>
      </c>
      <c r="D102" s="58" t="s">
        <v>27</v>
      </c>
      <c r="E102" s="39">
        <v>11345</v>
      </c>
      <c r="F102" s="39">
        <v>11305</v>
      </c>
      <c r="G102" s="39">
        <v>0</v>
      </c>
      <c r="H102" s="44">
        <f>SUM(E102-F102)*D102</f>
        <v>6000</v>
      </c>
      <c r="I102" s="44">
        <v>0</v>
      </c>
      <c r="J102" s="45">
        <f>SUM(H102+I102)</f>
        <v>6000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s="33" customFormat="1" ht="15.75" customHeight="1">
      <c r="A103" s="37">
        <v>43594</v>
      </c>
      <c r="B103" s="58" t="s">
        <v>26</v>
      </c>
      <c r="C103" s="38" t="s">
        <v>13</v>
      </c>
      <c r="D103" s="58" t="s">
        <v>27</v>
      </c>
      <c r="E103" s="39">
        <v>11373</v>
      </c>
      <c r="F103" s="39">
        <v>11340</v>
      </c>
      <c r="G103" s="39">
        <v>11300</v>
      </c>
      <c r="H103" s="44">
        <f>SUM(E103-F103)*D103</f>
        <v>4950</v>
      </c>
      <c r="I103" s="44">
        <f>SUM(F103-G103)*D103</f>
        <v>6000</v>
      </c>
      <c r="J103" s="45">
        <f>SUM(H103+I103)</f>
        <v>10950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33" customFormat="1" ht="15.75" customHeight="1">
      <c r="A104" s="37">
        <v>43593</v>
      </c>
      <c r="B104" s="58" t="s">
        <v>26</v>
      </c>
      <c r="C104" s="38" t="s">
        <v>10</v>
      </c>
      <c r="D104" s="58" t="s">
        <v>27</v>
      </c>
      <c r="E104" s="39">
        <v>11490</v>
      </c>
      <c r="F104" s="39">
        <v>11450</v>
      </c>
      <c r="G104" s="39">
        <v>0</v>
      </c>
      <c r="H104" s="40">
        <f t="shared" ref="H104" si="102">(F104-E104)*D104</f>
        <v>-6000</v>
      </c>
      <c r="I104" s="41">
        <v>0</v>
      </c>
      <c r="J104" s="42">
        <f t="shared" ref="J104" si="103">(H104+I104)</f>
        <v>-6000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s="33" customFormat="1" ht="15.75" customHeight="1">
      <c r="A105" s="37">
        <v>43592</v>
      </c>
      <c r="B105" s="58" t="s">
        <v>26</v>
      </c>
      <c r="C105" s="38" t="s">
        <v>10</v>
      </c>
      <c r="D105" s="58" t="s">
        <v>27</v>
      </c>
      <c r="E105" s="39">
        <v>11650</v>
      </c>
      <c r="F105" s="39">
        <v>11690</v>
      </c>
      <c r="G105" s="39">
        <v>0</v>
      </c>
      <c r="H105" s="41">
        <f t="shared" ref="H105" si="104">(F105-E105)*D105</f>
        <v>6000</v>
      </c>
      <c r="I105" s="41">
        <v>0</v>
      </c>
      <c r="J105" s="40">
        <f>(H105+I105)</f>
        <v>6000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s="33" customFormat="1" ht="15.75" customHeight="1">
      <c r="A106" s="37">
        <v>43591</v>
      </c>
      <c r="B106" s="58" t="s">
        <v>26</v>
      </c>
      <c r="C106" s="38" t="s">
        <v>10</v>
      </c>
      <c r="D106" s="58" t="s">
        <v>27</v>
      </c>
      <c r="E106" s="39">
        <v>11680</v>
      </c>
      <c r="F106" s="39">
        <v>11640</v>
      </c>
      <c r="G106" s="39">
        <v>0</v>
      </c>
      <c r="H106" s="40">
        <f t="shared" ref="H106" si="105">(F106-E106)*D106</f>
        <v>-6000</v>
      </c>
      <c r="I106" s="41">
        <v>0</v>
      </c>
      <c r="J106" s="42">
        <f t="shared" ref="J106" si="106">(H106+I106)</f>
        <v>-6000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s="33" customFormat="1" ht="15.75" customHeight="1">
      <c r="A107" s="37">
        <v>43588</v>
      </c>
      <c r="B107" s="58" t="s">
        <v>26</v>
      </c>
      <c r="C107" s="38" t="s">
        <v>10</v>
      </c>
      <c r="D107" s="58" t="s">
        <v>27</v>
      </c>
      <c r="E107" s="39">
        <v>11780</v>
      </c>
      <c r="F107" s="39">
        <v>11820</v>
      </c>
      <c r="G107" s="39">
        <v>0</v>
      </c>
      <c r="H107" s="41">
        <f t="shared" ref="H107" si="107">(F107-E107)*D107</f>
        <v>6000</v>
      </c>
      <c r="I107" s="41">
        <v>0</v>
      </c>
      <c r="J107" s="40">
        <f>(H107+I107)</f>
        <v>6000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s="33" customFormat="1" ht="15.75" customHeight="1">
      <c r="A108" s="37">
        <v>43587</v>
      </c>
      <c r="B108" s="58" t="s">
        <v>26</v>
      </c>
      <c r="C108" s="38" t="s">
        <v>10</v>
      </c>
      <c r="D108" s="58" t="s">
        <v>27</v>
      </c>
      <c r="E108" s="39">
        <v>11810</v>
      </c>
      <c r="F108" s="39">
        <v>11765</v>
      </c>
      <c r="G108" s="39">
        <v>0</v>
      </c>
      <c r="H108" s="40">
        <f t="shared" ref="H108" si="108">(F108-E108)*D108</f>
        <v>-6750</v>
      </c>
      <c r="I108" s="41">
        <v>0</v>
      </c>
      <c r="J108" s="42">
        <f t="shared" ref="J108" si="109">(H108+I108)</f>
        <v>-6750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s="33" customFormat="1" ht="15.75" customHeight="1">
      <c r="A109" s="87" t="s">
        <v>524</v>
      </c>
      <c r="B109" s="87"/>
      <c r="C109" s="87"/>
      <c r="D109" s="87" t="s">
        <v>248</v>
      </c>
      <c r="E109" s="87"/>
      <c r="F109" s="87"/>
      <c r="G109" s="87"/>
      <c r="H109" s="87"/>
      <c r="I109" s="87"/>
      <c r="J109" s="46">
        <f>SUM(J86:J108)</f>
        <v>80692.500000000116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s="62" customFormat="1" ht="15.75" customHeight="1">
      <c r="A110" s="59"/>
      <c r="B110" s="59"/>
      <c r="C110" s="59"/>
      <c r="D110" s="59"/>
      <c r="E110" s="59"/>
      <c r="F110" s="59"/>
      <c r="G110" s="59"/>
      <c r="H110" s="59"/>
      <c r="I110" s="59"/>
      <c r="J110" s="60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spans="1:31" s="33" customFormat="1" ht="15.75" customHeight="1">
      <c r="A111" s="37">
        <v>43585</v>
      </c>
      <c r="B111" s="58" t="s">
        <v>26</v>
      </c>
      <c r="C111" s="38" t="s">
        <v>10</v>
      </c>
      <c r="D111" s="58" t="s">
        <v>27</v>
      </c>
      <c r="E111" s="39">
        <v>11750</v>
      </c>
      <c r="F111" s="39">
        <v>11790</v>
      </c>
      <c r="G111" s="39">
        <v>0</v>
      </c>
      <c r="H111" s="41">
        <f t="shared" ref="H111" si="110">(F111-E111)*D111</f>
        <v>6000</v>
      </c>
      <c r="I111" s="41">
        <v>0</v>
      </c>
      <c r="J111" s="40">
        <f>(H111+I111)</f>
        <v>6000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s="33" customFormat="1" ht="15.75" customHeight="1">
      <c r="A112" s="37">
        <v>43581</v>
      </c>
      <c r="B112" s="58" t="s">
        <v>360</v>
      </c>
      <c r="C112" s="38" t="s">
        <v>10</v>
      </c>
      <c r="D112" s="58" t="s">
        <v>45</v>
      </c>
      <c r="E112" s="39">
        <v>29825</v>
      </c>
      <c r="F112" s="39">
        <v>29900</v>
      </c>
      <c r="G112" s="39">
        <v>30025</v>
      </c>
      <c r="H112" s="41">
        <f t="shared" ref="H112" si="111">(F112-E112)*D112</f>
        <v>6000</v>
      </c>
      <c r="I112" s="41">
        <f t="shared" ref="I112" si="112">(G112-F112)*D112</f>
        <v>10000</v>
      </c>
      <c r="J112" s="40">
        <f t="shared" ref="J112" si="113">(H112+I112)</f>
        <v>16000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s="33" customFormat="1" ht="15.75" customHeight="1">
      <c r="A113" s="37">
        <v>43581</v>
      </c>
      <c r="B113" s="58" t="s">
        <v>26</v>
      </c>
      <c r="C113" s="38" t="s">
        <v>13</v>
      </c>
      <c r="D113" s="58" t="s">
        <v>27</v>
      </c>
      <c r="E113" s="39">
        <v>11740</v>
      </c>
      <c r="F113" s="39">
        <v>11740</v>
      </c>
      <c r="G113" s="39">
        <v>0</v>
      </c>
      <c r="H113" s="40">
        <f t="shared" ref="H113" si="114">(F113-E113)*D113</f>
        <v>0</v>
      </c>
      <c r="I113" s="41">
        <v>0</v>
      </c>
      <c r="J113" s="42">
        <f t="shared" ref="J113" si="115">(H113+I113)</f>
        <v>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s="33" customFormat="1" ht="15.75" customHeight="1">
      <c r="A114" s="37">
        <v>43580</v>
      </c>
      <c r="B114" s="58" t="s">
        <v>26</v>
      </c>
      <c r="C114" s="38" t="s">
        <v>10</v>
      </c>
      <c r="D114" s="58" t="s">
        <v>27</v>
      </c>
      <c r="E114" s="39">
        <v>11735</v>
      </c>
      <c r="F114" s="39">
        <v>11775</v>
      </c>
      <c r="G114" s="39">
        <v>0</v>
      </c>
      <c r="H114" s="41">
        <f t="shared" ref="H114" si="116">(F114-E114)*D114</f>
        <v>6000</v>
      </c>
      <c r="I114" s="41">
        <v>0</v>
      </c>
      <c r="J114" s="40">
        <f>(H114+I114)</f>
        <v>6000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s="33" customFormat="1" ht="15.75" customHeight="1">
      <c r="A115" s="37">
        <v>43578</v>
      </c>
      <c r="B115" s="58" t="s">
        <v>26</v>
      </c>
      <c r="C115" s="38" t="s">
        <v>10</v>
      </c>
      <c r="D115" s="58" t="s">
        <v>27</v>
      </c>
      <c r="E115" s="39">
        <v>11625</v>
      </c>
      <c r="F115" s="39">
        <v>11658</v>
      </c>
      <c r="G115" s="39">
        <v>0</v>
      </c>
      <c r="H115" s="41">
        <f t="shared" ref="H115" si="117">(F115-E115)*D115</f>
        <v>4950</v>
      </c>
      <c r="I115" s="41">
        <v>0</v>
      </c>
      <c r="J115" s="40">
        <f>(H115+I115)</f>
        <v>4950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33" customFormat="1" ht="15.75" customHeight="1">
      <c r="A116" s="37">
        <v>43577</v>
      </c>
      <c r="B116" s="58" t="s">
        <v>26</v>
      </c>
      <c r="C116" s="38" t="s">
        <v>13</v>
      </c>
      <c r="D116" s="58" t="s">
        <v>27</v>
      </c>
      <c r="E116" s="39">
        <v>11675</v>
      </c>
      <c r="F116" s="39">
        <v>11635</v>
      </c>
      <c r="G116" s="39">
        <v>0</v>
      </c>
      <c r="H116" s="44">
        <f>SUM(E116-F116)*D116</f>
        <v>6000</v>
      </c>
      <c r="I116" s="44">
        <v>0</v>
      </c>
      <c r="J116" s="45">
        <f>SUM(H116+I116)</f>
        <v>6000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s="33" customFormat="1" ht="15.75" customHeight="1">
      <c r="A117" s="37">
        <v>43573</v>
      </c>
      <c r="B117" s="58" t="s">
        <v>26</v>
      </c>
      <c r="C117" s="38" t="s">
        <v>10</v>
      </c>
      <c r="D117" s="58" t="s">
        <v>27</v>
      </c>
      <c r="E117" s="39">
        <v>11780</v>
      </c>
      <c r="F117" s="39">
        <v>11800</v>
      </c>
      <c r="G117" s="39">
        <v>0</v>
      </c>
      <c r="H117" s="41">
        <f t="shared" ref="H117" si="118">(F117-E117)*D117</f>
        <v>3000</v>
      </c>
      <c r="I117" s="41">
        <v>0</v>
      </c>
      <c r="J117" s="40">
        <f>(H117+I117)</f>
        <v>3000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s="33" customFormat="1" ht="15.75" customHeight="1">
      <c r="A118" s="37">
        <v>43571</v>
      </c>
      <c r="B118" s="58" t="s">
        <v>26</v>
      </c>
      <c r="C118" s="38" t="s">
        <v>10</v>
      </c>
      <c r="D118" s="58" t="s">
        <v>27</v>
      </c>
      <c r="E118" s="39">
        <v>11815</v>
      </c>
      <c r="F118" s="39">
        <v>11847.1</v>
      </c>
      <c r="G118" s="39">
        <v>0</v>
      </c>
      <c r="H118" s="41">
        <f t="shared" ref="H118" si="119">(F118-E118)*D118</f>
        <v>4815.0000000000546</v>
      </c>
      <c r="I118" s="41">
        <v>0</v>
      </c>
      <c r="J118" s="40">
        <f>(H118+I118)</f>
        <v>4815.0000000000546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s="33" customFormat="1" ht="15.75" customHeight="1">
      <c r="A119" s="37">
        <v>43571</v>
      </c>
      <c r="B119" s="58" t="s">
        <v>26</v>
      </c>
      <c r="C119" s="38" t="s">
        <v>13</v>
      </c>
      <c r="D119" s="58" t="s">
        <v>27</v>
      </c>
      <c r="E119" s="39">
        <v>11815</v>
      </c>
      <c r="F119" s="39">
        <v>11815</v>
      </c>
      <c r="G119" s="39">
        <v>0</v>
      </c>
      <c r="H119" s="44">
        <f>SUM(E119-F119)*D119</f>
        <v>0</v>
      </c>
      <c r="I119" s="44">
        <v>0</v>
      </c>
      <c r="J119" s="45">
        <f>SUM(H119+I119)</f>
        <v>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s="33" customFormat="1" ht="15.75" customHeight="1">
      <c r="A120" s="37">
        <v>43570</v>
      </c>
      <c r="B120" s="58" t="s">
        <v>26</v>
      </c>
      <c r="C120" s="38" t="s">
        <v>10</v>
      </c>
      <c r="D120" s="58" t="s">
        <v>27</v>
      </c>
      <c r="E120" s="39">
        <v>11710</v>
      </c>
      <c r="F120" s="39">
        <v>11730</v>
      </c>
      <c r="G120" s="39">
        <v>0</v>
      </c>
      <c r="H120" s="41">
        <f t="shared" ref="H120" si="120">(F120-E120)*D120</f>
        <v>3000</v>
      </c>
      <c r="I120" s="41">
        <v>0</v>
      </c>
      <c r="J120" s="40">
        <f>(H120+I120)</f>
        <v>3000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s="33" customFormat="1" ht="15.75" customHeight="1">
      <c r="A121" s="37">
        <v>43567</v>
      </c>
      <c r="B121" s="58" t="s">
        <v>26</v>
      </c>
      <c r="C121" s="38" t="s">
        <v>13</v>
      </c>
      <c r="D121" s="58" t="s">
        <v>27</v>
      </c>
      <c r="E121" s="39">
        <v>11650</v>
      </c>
      <c r="F121" s="39">
        <v>11690</v>
      </c>
      <c r="G121" s="39">
        <v>0</v>
      </c>
      <c r="H121" s="41">
        <f t="shared" ref="H121" si="121">(E121-F121)*D121</f>
        <v>-6000</v>
      </c>
      <c r="I121" s="41">
        <v>0</v>
      </c>
      <c r="J121" s="42">
        <f>H121+I121</f>
        <v>-6000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s="33" customFormat="1" ht="15.75" customHeight="1">
      <c r="A122" s="47">
        <v>43566</v>
      </c>
      <c r="B122" s="58" t="s">
        <v>26</v>
      </c>
      <c r="C122" s="38" t="s">
        <v>13</v>
      </c>
      <c r="D122" s="58" t="s">
        <v>27</v>
      </c>
      <c r="E122" s="39">
        <v>11640</v>
      </c>
      <c r="F122" s="39">
        <v>11605.5</v>
      </c>
      <c r="G122" s="39">
        <v>0</v>
      </c>
      <c r="H122" s="44">
        <f>SUM(E122-F122)*D122</f>
        <v>5175</v>
      </c>
      <c r="I122" s="44">
        <v>0</v>
      </c>
      <c r="J122" s="45">
        <f>SUM(H122+I122)</f>
        <v>5175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s="33" customFormat="1" ht="15.75" customHeight="1">
      <c r="A123" s="37">
        <v>43565</v>
      </c>
      <c r="B123" s="58" t="s">
        <v>26</v>
      </c>
      <c r="C123" s="38" t="s">
        <v>13</v>
      </c>
      <c r="D123" s="58" t="s">
        <v>27</v>
      </c>
      <c r="E123" s="39">
        <v>11720</v>
      </c>
      <c r="F123" s="39">
        <v>11680</v>
      </c>
      <c r="G123" s="39">
        <v>11646.45</v>
      </c>
      <c r="H123" s="44">
        <f>SUM(E123-F123)*D123</f>
        <v>6000</v>
      </c>
      <c r="I123" s="44">
        <f>SUM(F123-G123)*D123</f>
        <v>5032.4999999998909</v>
      </c>
      <c r="J123" s="45">
        <f>SUM(H123+I123)</f>
        <v>11032.499999999891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s="33" customFormat="1" ht="15.75" customHeight="1">
      <c r="A124" s="37">
        <v>43564</v>
      </c>
      <c r="B124" s="58" t="s">
        <v>360</v>
      </c>
      <c r="C124" s="38" t="s">
        <v>10</v>
      </c>
      <c r="D124" s="58" t="s">
        <v>45</v>
      </c>
      <c r="E124" s="39">
        <v>30175</v>
      </c>
      <c r="F124" s="39">
        <v>30250</v>
      </c>
      <c r="G124" s="39">
        <v>30350</v>
      </c>
      <c r="H124" s="41">
        <f t="shared" ref="H124" si="122">(F124-E124)*D124</f>
        <v>6000</v>
      </c>
      <c r="I124" s="41">
        <f t="shared" ref="I124" si="123">(G124-F124)*D124</f>
        <v>8000</v>
      </c>
      <c r="J124" s="40">
        <f t="shared" ref="J124" si="124">(H124+I124)</f>
        <v>14000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s="33" customFormat="1" ht="15.75" customHeight="1">
      <c r="A125" s="37">
        <v>43564</v>
      </c>
      <c r="B125" s="58" t="s">
        <v>26</v>
      </c>
      <c r="C125" s="38" t="s">
        <v>13</v>
      </c>
      <c r="D125" s="58" t="s">
        <v>27</v>
      </c>
      <c r="E125" s="39">
        <v>11670</v>
      </c>
      <c r="F125" s="39">
        <v>11632</v>
      </c>
      <c r="G125" s="39">
        <v>0</v>
      </c>
      <c r="H125" s="44">
        <f>SUM(E125-F125)*D125</f>
        <v>5700</v>
      </c>
      <c r="I125" s="44">
        <v>0</v>
      </c>
      <c r="J125" s="45">
        <f>SUM(H125+I125)</f>
        <v>5700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s="32" customFormat="1" ht="15.75" customHeight="1">
      <c r="A126" s="37">
        <v>43563</v>
      </c>
      <c r="B126" s="58" t="s">
        <v>26</v>
      </c>
      <c r="C126" s="38" t="s">
        <v>10</v>
      </c>
      <c r="D126" s="58" t="s">
        <v>27</v>
      </c>
      <c r="E126" s="39">
        <v>11730</v>
      </c>
      <c r="F126" s="39">
        <v>11680</v>
      </c>
      <c r="G126" s="39">
        <v>0</v>
      </c>
      <c r="H126" s="40">
        <f t="shared" ref="H126" si="125">(F126-E126)*D126</f>
        <v>-7500</v>
      </c>
      <c r="I126" s="41">
        <v>0</v>
      </c>
      <c r="J126" s="42">
        <f t="shared" ref="J126" si="126">(H126+I126)</f>
        <v>-7500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s="31" customFormat="1" ht="15.75" customHeight="1">
      <c r="A127" s="37">
        <v>43560</v>
      </c>
      <c r="B127" s="58" t="s">
        <v>26</v>
      </c>
      <c r="C127" s="38" t="s">
        <v>13</v>
      </c>
      <c r="D127" s="58" t="s">
        <v>27</v>
      </c>
      <c r="E127" s="39">
        <v>11720</v>
      </c>
      <c r="F127" s="39">
        <v>11686</v>
      </c>
      <c r="G127" s="39">
        <v>0</v>
      </c>
      <c r="H127" s="44">
        <f>SUM(E127-F127)*D127</f>
        <v>5100</v>
      </c>
      <c r="I127" s="44">
        <v>0</v>
      </c>
      <c r="J127" s="45">
        <f>SUM(H127+I127)</f>
        <v>5100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s="30" customFormat="1" ht="15.75" customHeight="1">
      <c r="A128" s="37">
        <v>43559</v>
      </c>
      <c r="B128" s="58" t="s">
        <v>26</v>
      </c>
      <c r="C128" s="38" t="s">
        <v>10</v>
      </c>
      <c r="D128" s="58" t="s">
        <v>27</v>
      </c>
      <c r="E128" s="39">
        <v>11725</v>
      </c>
      <c r="F128" s="39">
        <v>11685</v>
      </c>
      <c r="G128" s="39">
        <v>0</v>
      </c>
      <c r="H128" s="40">
        <f t="shared" ref="H128" si="127">(F128-E128)*D128</f>
        <v>-6000</v>
      </c>
      <c r="I128" s="41">
        <v>0</v>
      </c>
      <c r="J128" s="42">
        <f t="shared" ref="J128" si="128">(H128+I128)</f>
        <v>-6000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s="29" customFormat="1" ht="15.75" customHeight="1">
      <c r="A129" s="37">
        <v>43558</v>
      </c>
      <c r="B129" s="58" t="s">
        <v>26</v>
      </c>
      <c r="C129" s="38" t="s">
        <v>13</v>
      </c>
      <c r="D129" s="58" t="s">
        <v>27</v>
      </c>
      <c r="E129" s="39">
        <v>11800</v>
      </c>
      <c r="F129" s="39">
        <v>11760</v>
      </c>
      <c r="G129" s="39">
        <v>11720</v>
      </c>
      <c r="H129" s="44">
        <f>SUM(E129-F129)*D129</f>
        <v>6000</v>
      </c>
      <c r="I129" s="44">
        <f>SUM(F129-G129)*D129</f>
        <v>6000</v>
      </c>
      <c r="J129" s="45">
        <f>SUM(H129+I129)</f>
        <v>12000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s="28" customFormat="1" ht="15.75" customHeight="1">
      <c r="A130" s="37">
        <v>43557</v>
      </c>
      <c r="B130" s="58" t="s">
        <v>26</v>
      </c>
      <c r="C130" s="38" t="s">
        <v>10</v>
      </c>
      <c r="D130" s="58" t="s">
        <v>27</v>
      </c>
      <c r="E130" s="39">
        <v>11740</v>
      </c>
      <c r="F130" s="39">
        <v>11780</v>
      </c>
      <c r="G130" s="39">
        <v>0</v>
      </c>
      <c r="H130" s="41">
        <f t="shared" ref="H130" si="129">(F130-E130)*D130</f>
        <v>6000</v>
      </c>
      <c r="I130" s="41">
        <v>0</v>
      </c>
      <c r="J130" s="40">
        <f>(H130+I130)</f>
        <v>6000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s="27" customFormat="1" ht="15.75" customHeight="1">
      <c r="A131" s="37">
        <v>43556</v>
      </c>
      <c r="B131" s="58" t="s">
        <v>26</v>
      </c>
      <c r="C131" s="38" t="s">
        <v>13</v>
      </c>
      <c r="D131" s="58" t="s">
        <v>27</v>
      </c>
      <c r="E131" s="39">
        <v>11770</v>
      </c>
      <c r="F131" s="39">
        <v>11810</v>
      </c>
      <c r="G131" s="39">
        <v>0</v>
      </c>
      <c r="H131" s="41">
        <f t="shared" ref="H131:H132" si="130">(E131-F131)*D131</f>
        <v>-6000</v>
      </c>
      <c r="I131" s="41">
        <v>0</v>
      </c>
      <c r="J131" s="42">
        <f>H131+I131</f>
        <v>-6000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s="27" customFormat="1" ht="15.75" customHeight="1">
      <c r="A132" s="37">
        <v>43556</v>
      </c>
      <c r="B132" s="58" t="s">
        <v>360</v>
      </c>
      <c r="C132" s="38" t="s">
        <v>13</v>
      </c>
      <c r="D132" s="58" t="s">
        <v>45</v>
      </c>
      <c r="E132" s="39">
        <v>30660</v>
      </c>
      <c r="F132" s="39">
        <v>30763</v>
      </c>
      <c r="G132" s="39">
        <v>0</v>
      </c>
      <c r="H132" s="41">
        <f t="shared" si="130"/>
        <v>-8240</v>
      </c>
      <c r="I132" s="41">
        <v>0</v>
      </c>
      <c r="J132" s="42">
        <f>H132+I132</f>
        <v>-8240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s="27" customFormat="1" ht="15.75" customHeight="1">
      <c r="A133" s="87" t="s">
        <v>436</v>
      </c>
      <c r="B133" s="87"/>
      <c r="C133" s="87"/>
      <c r="D133" s="87" t="s">
        <v>248</v>
      </c>
      <c r="E133" s="87"/>
      <c r="F133" s="87"/>
      <c r="G133" s="87"/>
      <c r="H133" s="87"/>
      <c r="I133" s="87"/>
      <c r="J133" s="46">
        <f>SUM(J111:J132)</f>
        <v>75032.499999999942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s="62" customFormat="1" ht="15.75" customHeight="1">
      <c r="A134" s="59"/>
      <c r="B134" s="59"/>
      <c r="C134" s="59"/>
      <c r="D134" s="59"/>
      <c r="E134" s="59"/>
      <c r="F134" s="59"/>
      <c r="G134" s="59"/>
      <c r="H134" s="59"/>
      <c r="I134" s="59"/>
      <c r="J134" s="60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</row>
    <row r="135" spans="1:31" s="26" customFormat="1" ht="15.75" customHeight="1">
      <c r="A135" s="37">
        <v>43553</v>
      </c>
      <c r="B135" s="58" t="s">
        <v>360</v>
      </c>
      <c r="C135" s="38" t="s">
        <v>10</v>
      </c>
      <c r="D135" s="58" t="s">
        <v>27</v>
      </c>
      <c r="E135" s="39">
        <v>30450</v>
      </c>
      <c r="F135" s="39">
        <v>30485</v>
      </c>
      <c r="G135" s="39">
        <v>0</v>
      </c>
      <c r="H135" s="41">
        <f t="shared" ref="H135:H136" si="131">(F135-E135)*D135</f>
        <v>5250</v>
      </c>
      <c r="I135" s="41">
        <v>0</v>
      </c>
      <c r="J135" s="40">
        <f>(H135+I135)</f>
        <v>5250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s="26" customFormat="1" ht="15.75" customHeight="1">
      <c r="A136" s="37">
        <v>43553</v>
      </c>
      <c r="B136" s="58" t="s">
        <v>26</v>
      </c>
      <c r="C136" s="38" t="s">
        <v>10</v>
      </c>
      <c r="D136" s="58" t="s">
        <v>27</v>
      </c>
      <c r="E136" s="39">
        <v>11670</v>
      </c>
      <c r="F136" s="39">
        <v>11675</v>
      </c>
      <c r="G136" s="39">
        <v>0</v>
      </c>
      <c r="H136" s="41">
        <f t="shared" si="131"/>
        <v>750</v>
      </c>
      <c r="I136" s="41">
        <v>0</v>
      </c>
      <c r="J136" s="40">
        <f>(H136+I136)</f>
        <v>750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s="25" customFormat="1" ht="15.75" customHeight="1">
      <c r="A137" s="37">
        <v>43552</v>
      </c>
      <c r="B137" s="58" t="s">
        <v>26</v>
      </c>
      <c r="C137" s="38" t="s">
        <v>10</v>
      </c>
      <c r="D137" s="58" t="s">
        <v>27</v>
      </c>
      <c r="E137" s="39">
        <v>11492</v>
      </c>
      <c r="F137" s="39">
        <v>11535</v>
      </c>
      <c r="G137" s="39">
        <v>11578</v>
      </c>
      <c r="H137" s="41">
        <f t="shared" ref="H137" si="132">(F137-E137)*D137</f>
        <v>6450</v>
      </c>
      <c r="I137" s="41">
        <f t="shared" ref="I137" si="133">(G137-F137)*D137</f>
        <v>6450</v>
      </c>
      <c r="J137" s="40">
        <f t="shared" ref="J137" si="134">(H137+I137)</f>
        <v>12900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s="24" customFormat="1" ht="15.75" customHeight="1">
      <c r="A138" s="37">
        <v>43551</v>
      </c>
      <c r="B138" s="58" t="s">
        <v>26</v>
      </c>
      <c r="C138" s="38" t="s">
        <v>10</v>
      </c>
      <c r="D138" s="58" t="s">
        <v>27</v>
      </c>
      <c r="E138" s="39">
        <v>11540</v>
      </c>
      <c r="F138" s="39">
        <v>11573</v>
      </c>
      <c r="G138" s="39">
        <v>0</v>
      </c>
      <c r="H138" s="41">
        <f t="shared" ref="H138" si="135">(F138-E138)*D138</f>
        <v>4950</v>
      </c>
      <c r="I138" s="41">
        <v>0</v>
      </c>
      <c r="J138" s="40">
        <f>(H138+I138)</f>
        <v>4950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s="23" customFormat="1" ht="15.75" customHeight="1">
      <c r="A139" s="37">
        <v>43550</v>
      </c>
      <c r="B139" s="58" t="s">
        <v>26</v>
      </c>
      <c r="C139" s="38" t="s">
        <v>10</v>
      </c>
      <c r="D139" s="58" t="s">
        <v>27</v>
      </c>
      <c r="E139" s="39">
        <v>11380</v>
      </c>
      <c r="F139" s="39">
        <v>11415</v>
      </c>
      <c r="G139" s="39">
        <v>11455</v>
      </c>
      <c r="H139" s="41">
        <f t="shared" ref="H139" si="136">(F139-E139)*D139</f>
        <v>5250</v>
      </c>
      <c r="I139" s="41">
        <f t="shared" ref="I139" si="137">(G139-F139)*D139</f>
        <v>6000</v>
      </c>
      <c r="J139" s="40">
        <f t="shared" ref="J139" si="138">(H139+I139)</f>
        <v>11250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s="22" customFormat="1" ht="15.75" customHeight="1">
      <c r="A140" s="37">
        <v>43549</v>
      </c>
      <c r="B140" s="58" t="s">
        <v>26</v>
      </c>
      <c r="C140" s="38" t="s">
        <v>10</v>
      </c>
      <c r="D140" s="58" t="s">
        <v>27</v>
      </c>
      <c r="E140" s="39">
        <v>11390</v>
      </c>
      <c r="F140" s="39">
        <v>11350</v>
      </c>
      <c r="G140" s="39">
        <v>0</v>
      </c>
      <c r="H140" s="40">
        <f t="shared" ref="H140:H141" si="139">(F140-E140)*D140</f>
        <v>-6000</v>
      </c>
      <c r="I140" s="41">
        <v>0</v>
      </c>
      <c r="J140" s="42">
        <f t="shared" ref="J140" si="140">(H140+I140)</f>
        <v>-6000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s="22" customFormat="1" ht="15.75" customHeight="1">
      <c r="A141" s="37">
        <v>43549</v>
      </c>
      <c r="B141" s="58" t="s">
        <v>360</v>
      </c>
      <c r="C141" s="38" t="s">
        <v>10</v>
      </c>
      <c r="D141" s="58" t="s">
        <v>27</v>
      </c>
      <c r="E141" s="39">
        <v>29300</v>
      </c>
      <c r="F141" s="39">
        <v>29305</v>
      </c>
      <c r="G141" s="39">
        <v>0</v>
      </c>
      <c r="H141" s="41">
        <f t="shared" si="139"/>
        <v>750</v>
      </c>
      <c r="I141" s="41">
        <v>0</v>
      </c>
      <c r="J141" s="40">
        <f>(H141+I141)</f>
        <v>750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s="21" customFormat="1" ht="15.75" customHeight="1">
      <c r="A142" s="37">
        <v>43546</v>
      </c>
      <c r="B142" s="58" t="s">
        <v>26</v>
      </c>
      <c r="C142" s="38" t="s">
        <v>13</v>
      </c>
      <c r="D142" s="58" t="s">
        <v>27</v>
      </c>
      <c r="E142" s="39">
        <v>11530</v>
      </c>
      <c r="F142" s="39">
        <v>11490</v>
      </c>
      <c r="G142" s="39">
        <v>11457.6</v>
      </c>
      <c r="H142" s="44">
        <f>SUM(E142-F142)*D142</f>
        <v>6000</v>
      </c>
      <c r="I142" s="44">
        <f>SUM(F142-G142)*D142</f>
        <v>4859.9999999999454</v>
      </c>
      <c r="J142" s="45">
        <f>SUM(H142+I142)</f>
        <v>10859.999999999945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s="21" customFormat="1" ht="15.75" customHeight="1">
      <c r="A143" s="37">
        <v>43546</v>
      </c>
      <c r="B143" s="58" t="s">
        <v>360</v>
      </c>
      <c r="C143" s="38" t="s">
        <v>10</v>
      </c>
      <c r="D143" s="58" t="s">
        <v>27</v>
      </c>
      <c r="E143" s="39">
        <v>30040</v>
      </c>
      <c r="F143" s="39">
        <v>29939</v>
      </c>
      <c r="G143" s="39">
        <v>0</v>
      </c>
      <c r="H143" s="40">
        <f t="shared" ref="H143" si="141">(F143-E143)*D143</f>
        <v>-15150</v>
      </c>
      <c r="I143" s="41">
        <v>0</v>
      </c>
      <c r="J143" s="42">
        <f t="shared" ref="J143" si="142">(H143+I143)</f>
        <v>-15150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s="20" customFormat="1" ht="15.75" customHeight="1">
      <c r="A144" s="37">
        <v>43544</v>
      </c>
      <c r="B144" s="58" t="s">
        <v>26</v>
      </c>
      <c r="C144" s="38" t="s">
        <v>10</v>
      </c>
      <c r="D144" s="58" t="s">
        <v>27</v>
      </c>
      <c r="E144" s="39">
        <v>11570</v>
      </c>
      <c r="F144" s="39">
        <v>11555</v>
      </c>
      <c r="G144" s="39">
        <v>0</v>
      </c>
      <c r="H144" s="40">
        <f t="shared" ref="H144" si="143">(F144-E144)*D144</f>
        <v>-2250</v>
      </c>
      <c r="I144" s="41">
        <v>0</v>
      </c>
      <c r="J144" s="42">
        <f t="shared" ref="J144" si="144">(H144+I144)</f>
        <v>-2250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s="19" customFormat="1" ht="15.75" customHeight="1">
      <c r="A145" s="37">
        <v>43543</v>
      </c>
      <c r="B145" s="58" t="s">
        <v>26</v>
      </c>
      <c r="C145" s="38" t="s">
        <v>10</v>
      </c>
      <c r="D145" s="58" t="s">
        <v>27</v>
      </c>
      <c r="E145" s="39">
        <v>11490</v>
      </c>
      <c r="F145" s="39">
        <v>11540</v>
      </c>
      <c r="G145" s="39">
        <v>11575</v>
      </c>
      <c r="H145" s="41">
        <f t="shared" ref="H145" si="145">(F145-E145)*D145</f>
        <v>7500</v>
      </c>
      <c r="I145" s="41">
        <f t="shared" ref="I145" si="146">(G145-F145)*D145</f>
        <v>5250</v>
      </c>
      <c r="J145" s="40">
        <f t="shared" ref="J145" si="147">(H145+I145)</f>
        <v>12750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s="18" customFormat="1" ht="15.75" customHeight="1">
      <c r="A146" s="37">
        <v>43542</v>
      </c>
      <c r="B146" s="58" t="s">
        <v>26</v>
      </c>
      <c r="C146" s="38" t="s">
        <v>10</v>
      </c>
      <c r="D146" s="58" t="s">
        <v>27</v>
      </c>
      <c r="E146" s="39">
        <v>11475</v>
      </c>
      <c r="F146" s="39">
        <v>11477</v>
      </c>
      <c r="G146" s="39">
        <v>0</v>
      </c>
      <c r="H146" s="41">
        <f t="shared" ref="H146" si="148">(F146-E146)*D146</f>
        <v>300</v>
      </c>
      <c r="I146" s="41">
        <v>0</v>
      </c>
      <c r="J146" s="40">
        <f>(H146+I146)</f>
        <v>300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s="18" customFormat="1" ht="15.75" customHeight="1">
      <c r="A147" s="37">
        <v>43542</v>
      </c>
      <c r="B147" s="58" t="s">
        <v>26</v>
      </c>
      <c r="C147" s="38" t="s">
        <v>10</v>
      </c>
      <c r="D147" s="58" t="s">
        <v>27</v>
      </c>
      <c r="E147" s="39">
        <v>11525</v>
      </c>
      <c r="F147" s="39">
        <v>11485</v>
      </c>
      <c r="G147" s="39">
        <v>0</v>
      </c>
      <c r="H147" s="40">
        <f t="shared" ref="H147" si="149">(F147-E147)*D147</f>
        <v>-6000</v>
      </c>
      <c r="I147" s="41">
        <v>0</v>
      </c>
      <c r="J147" s="42">
        <f t="shared" ref="J147" si="150">(H147+I147)</f>
        <v>-6000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s="17" customFormat="1" ht="15.75" customHeight="1">
      <c r="A148" s="37">
        <v>43539</v>
      </c>
      <c r="B148" s="58" t="s">
        <v>26</v>
      </c>
      <c r="C148" s="38" t="s">
        <v>10</v>
      </c>
      <c r="D148" s="58" t="s">
        <v>27</v>
      </c>
      <c r="E148" s="39">
        <v>11435</v>
      </c>
      <c r="F148" s="39">
        <v>11475</v>
      </c>
      <c r="G148" s="39">
        <v>11525</v>
      </c>
      <c r="H148" s="41">
        <f t="shared" ref="H148" si="151">(F148-E148)*D148</f>
        <v>6000</v>
      </c>
      <c r="I148" s="41">
        <f t="shared" ref="I148" si="152">(G148-F148)*D148</f>
        <v>7500</v>
      </c>
      <c r="J148" s="40">
        <f t="shared" ref="J148" si="153">(H148+I148)</f>
        <v>13500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s="16" customFormat="1" ht="15.75" customHeight="1">
      <c r="A149" s="37">
        <v>43538</v>
      </c>
      <c r="B149" s="58" t="s">
        <v>26</v>
      </c>
      <c r="C149" s="38" t="s">
        <v>10</v>
      </c>
      <c r="D149" s="58" t="s">
        <v>27</v>
      </c>
      <c r="E149" s="39">
        <v>11360</v>
      </c>
      <c r="F149" s="39">
        <v>11389</v>
      </c>
      <c r="G149" s="39">
        <v>0</v>
      </c>
      <c r="H149" s="41">
        <f t="shared" ref="H149" si="154">(F149-E149)*D149</f>
        <v>4350</v>
      </c>
      <c r="I149" s="41">
        <v>0</v>
      </c>
      <c r="J149" s="40">
        <f>(H149+I149)</f>
        <v>4350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15" customFormat="1" ht="15.75" customHeight="1">
      <c r="A150" s="37">
        <v>43537</v>
      </c>
      <c r="B150" s="58" t="s">
        <v>26</v>
      </c>
      <c r="C150" s="38" t="s">
        <v>10</v>
      </c>
      <c r="D150" s="58" t="s">
        <v>27</v>
      </c>
      <c r="E150" s="39">
        <v>11340</v>
      </c>
      <c r="F150" s="39">
        <v>11380</v>
      </c>
      <c r="G150" s="39">
        <v>0</v>
      </c>
      <c r="H150" s="41">
        <f t="shared" ref="H150" si="155">(F150-E150)*D150</f>
        <v>6000</v>
      </c>
      <c r="I150" s="41">
        <v>0</v>
      </c>
      <c r="J150" s="40">
        <f>(H150+I150)</f>
        <v>6000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14" customFormat="1" ht="15.75" customHeight="1">
      <c r="A151" s="37">
        <v>43536</v>
      </c>
      <c r="B151" s="58" t="s">
        <v>26</v>
      </c>
      <c r="C151" s="38" t="s">
        <v>10</v>
      </c>
      <c r="D151" s="58" t="s">
        <v>27</v>
      </c>
      <c r="E151" s="39">
        <v>11300</v>
      </c>
      <c r="F151" s="39">
        <v>11350</v>
      </c>
      <c r="G151" s="39">
        <v>0</v>
      </c>
      <c r="H151" s="41">
        <f t="shared" ref="H151" si="156">(F151-E151)*D151</f>
        <v>7500</v>
      </c>
      <c r="I151" s="41">
        <v>0</v>
      </c>
      <c r="J151" s="40">
        <f>(H151+I151)</f>
        <v>7500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11" customFormat="1" ht="15.75" customHeight="1">
      <c r="A152" s="37">
        <v>43535</v>
      </c>
      <c r="B152" s="58" t="s">
        <v>360</v>
      </c>
      <c r="C152" s="38" t="s">
        <v>10</v>
      </c>
      <c r="D152" s="58" t="s">
        <v>45</v>
      </c>
      <c r="E152" s="39">
        <v>28100</v>
      </c>
      <c r="F152" s="39">
        <v>28070</v>
      </c>
      <c r="G152" s="39">
        <v>0</v>
      </c>
      <c r="H152" s="40">
        <f t="shared" ref="H152" si="157">(F152-E152)*D152</f>
        <v>-2400</v>
      </c>
      <c r="I152" s="41">
        <v>0</v>
      </c>
      <c r="J152" s="42">
        <f t="shared" ref="J152" si="158">(H152+I152)</f>
        <v>-2400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8" customFormat="1" ht="15.75" customHeight="1">
      <c r="A153" s="37">
        <v>43532</v>
      </c>
      <c r="B153" s="58" t="s">
        <v>26</v>
      </c>
      <c r="C153" s="38" t="s">
        <v>10</v>
      </c>
      <c r="D153" s="58" t="s">
        <v>27</v>
      </c>
      <c r="E153" s="39">
        <v>11050</v>
      </c>
      <c r="F153" s="39">
        <v>11070</v>
      </c>
      <c r="G153" s="39">
        <v>0</v>
      </c>
      <c r="H153" s="41">
        <f t="shared" ref="H153" si="159">(F153-E153)*D153</f>
        <v>3000</v>
      </c>
      <c r="I153" s="41">
        <v>0</v>
      </c>
      <c r="J153" s="40">
        <f>(H153+I153)</f>
        <v>3000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s="5" customFormat="1" ht="15.75" customHeight="1">
      <c r="A154" s="37">
        <v>43531</v>
      </c>
      <c r="B154" s="58" t="s">
        <v>360</v>
      </c>
      <c r="C154" s="38" t="s">
        <v>10</v>
      </c>
      <c r="D154" s="58" t="s">
        <v>45</v>
      </c>
      <c r="E154" s="39">
        <v>27665</v>
      </c>
      <c r="F154" s="39">
        <v>27740</v>
      </c>
      <c r="G154" s="39">
        <v>27830</v>
      </c>
      <c r="H154" s="41">
        <f t="shared" ref="H154" si="160">(F154-E154)*D154</f>
        <v>6000</v>
      </c>
      <c r="I154" s="41">
        <f t="shared" ref="I154" si="161">(G154-F154)*D154</f>
        <v>7200</v>
      </c>
      <c r="J154" s="40">
        <f t="shared" ref="J154" si="162">(H154+I154)</f>
        <v>13200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4" customFormat="1" ht="15.75" customHeight="1">
      <c r="A155" s="37">
        <v>43530</v>
      </c>
      <c r="B155" s="58" t="s">
        <v>360</v>
      </c>
      <c r="C155" s="38" t="s">
        <v>10</v>
      </c>
      <c r="D155" s="58" t="s">
        <v>45</v>
      </c>
      <c r="E155" s="39">
        <v>27725</v>
      </c>
      <c r="F155" s="39">
        <v>27650</v>
      </c>
      <c r="G155" s="39">
        <v>0</v>
      </c>
      <c r="H155" s="40">
        <f t="shared" ref="H155" si="163">(F155-E155)*D155</f>
        <v>-6000</v>
      </c>
      <c r="I155" s="41">
        <v>0</v>
      </c>
      <c r="J155" s="42">
        <f t="shared" ref="J155" si="164">(H155+I155)</f>
        <v>-6000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4" customFormat="1" ht="15.75" customHeight="1">
      <c r="A156" s="37">
        <v>43530</v>
      </c>
      <c r="B156" s="58" t="s">
        <v>26</v>
      </c>
      <c r="C156" s="38" t="s">
        <v>10</v>
      </c>
      <c r="D156" s="58" t="s">
        <v>27</v>
      </c>
      <c r="E156" s="39">
        <v>11070</v>
      </c>
      <c r="F156" s="39">
        <v>11075</v>
      </c>
      <c r="G156" s="39">
        <v>0</v>
      </c>
      <c r="H156" s="41">
        <f t="shared" ref="H156" si="165">(F156-E156)*D156</f>
        <v>750</v>
      </c>
      <c r="I156" s="41">
        <v>0</v>
      </c>
      <c r="J156" s="40">
        <f>(H156+I156)</f>
        <v>750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3" customFormat="1" ht="15.75" customHeight="1">
      <c r="A157" s="37">
        <v>43529</v>
      </c>
      <c r="B157" s="58" t="s">
        <v>26</v>
      </c>
      <c r="C157" s="38" t="s">
        <v>10</v>
      </c>
      <c r="D157" s="58" t="s">
        <v>27</v>
      </c>
      <c r="E157" s="39">
        <v>10880</v>
      </c>
      <c r="F157" s="39">
        <v>10920</v>
      </c>
      <c r="G157" s="39">
        <v>10960</v>
      </c>
      <c r="H157" s="41">
        <f t="shared" ref="H157" si="166">(F157-E157)*D157</f>
        <v>6000</v>
      </c>
      <c r="I157" s="41">
        <f t="shared" ref="I157" si="167">(G157-F157)*D157</f>
        <v>6000</v>
      </c>
      <c r="J157" s="40">
        <f t="shared" ref="J157" si="168">(H157+I157)</f>
        <v>12000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1" customFormat="1" ht="15.75" customHeight="1">
      <c r="A158" s="37">
        <v>43525</v>
      </c>
      <c r="B158" s="58" t="s">
        <v>26</v>
      </c>
      <c r="C158" s="38" t="s">
        <v>10</v>
      </c>
      <c r="D158" s="58" t="s">
        <v>27</v>
      </c>
      <c r="E158" s="39">
        <v>10900</v>
      </c>
      <c r="F158" s="39">
        <v>10927.6</v>
      </c>
      <c r="G158" s="39">
        <v>0</v>
      </c>
      <c r="H158" s="41">
        <f t="shared" ref="H158" si="169">(F158-E158)*D158</f>
        <v>4140.0000000000546</v>
      </c>
      <c r="I158" s="41">
        <v>0</v>
      </c>
      <c r="J158" s="40">
        <f t="shared" ref="J158" si="170">(H158+I158)</f>
        <v>4140.0000000000546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1" customFormat="1" ht="15.75" customHeight="1">
      <c r="A159" s="87" t="s">
        <v>352</v>
      </c>
      <c r="B159" s="87"/>
      <c r="C159" s="87"/>
      <c r="D159" s="87"/>
      <c r="E159" s="87"/>
      <c r="F159" s="87"/>
      <c r="G159" s="87"/>
      <c r="H159" s="87"/>
      <c r="I159" s="87"/>
      <c r="J159" s="56">
        <f>SUM(J135:J158)</f>
        <v>86400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62" customFormat="1" ht="15.7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68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</row>
    <row r="161" spans="1:31" s="1" customFormat="1" ht="15.75" customHeight="1">
      <c r="A161" s="37">
        <v>43524</v>
      </c>
      <c r="B161" s="58" t="s">
        <v>26</v>
      </c>
      <c r="C161" s="38" t="s">
        <v>10</v>
      </c>
      <c r="D161" s="58" t="s">
        <v>27</v>
      </c>
      <c r="E161" s="39">
        <v>10830</v>
      </c>
      <c r="F161" s="39">
        <v>10795</v>
      </c>
      <c r="G161" s="39">
        <v>0</v>
      </c>
      <c r="H161" s="40">
        <f t="shared" ref="H161" si="171">(F161-E161)*D161</f>
        <v>-5250</v>
      </c>
      <c r="I161" s="41">
        <v>0</v>
      </c>
      <c r="J161" s="42">
        <f t="shared" ref="J161" si="172">(H161+I161)</f>
        <v>-5250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1" customFormat="1" ht="15.75" customHeight="1">
      <c r="A162" s="37">
        <v>43523</v>
      </c>
      <c r="B162" s="58" t="s">
        <v>26</v>
      </c>
      <c r="C162" s="38" t="s">
        <v>10</v>
      </c>
      <c r="D162" s="58" t="s">
        <v>27</v>
      </c>
      <c r="E162" s="39">
        <v>10900</v>
      </c>
      <c r="F162" s="39">
        <v>10940</v>
      </c>
      <c r="G162" s="39">
        <v>0</v>
      </c>
      <c r="H162" s="41">
        <f t="shared" ref="H162" si="173">(F162-E162)*D162</f>
        <v>6000</v>
      </c>
      <c r="I162" s="41">
        <v>0</v>
      </c>
      <c r="J162" s="40">
        <f t="shared" ref="J162" si="174">(H162+I162)</f>
        <v>6000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1" customFormat="1" ht="15.75" customHeight="1">
      <c r="A163" s="37">
        <v>43522</v>
      </c>
      <c r="B163" s="58" t="s">
        <v>333</v>
      </c>
      <c r="C163" s="38" t="s">
        <v>10</v>
      </c>
      <c r="D163" s="58" t="s">
        <v>45</v>
      </c>
      <c r="E163" s="39">
        <v>27000</v>
      </c>
      <c r="F163" s="39">
        <v>27075</v>
      </c>
      <c r="G163" s="39">
        <v>0</v>
      </c>
      <c r="H163" s="41">
        <f t="shared" ref="H163" si="175">(F163-E163)*D163</f>
        <v>6000</v>
      </c>
      <c r="I163" s="41">
        <v>0</v>
      </c>
      <c r="J163" s="40">
        <f t="shared" ref="J163" si="176">(H163+I163)</f>
        <v>6000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s="1" customFormat="1" ht="15.75" customHeight="1">
      <c r="A164" s="37">
        <v>43522</v>
      </c>
      <c r="B164" s="58" t="s">
        <v>26</v>
      </c>
      <c r="C164" s="38" t="s">
        <v>13</v>
      </c>
      <c r="D164" s="58" t="s">
        <v>27</v>
      </c>
      <c r="E164" s="39">
        <v>10800</v>
      </c>
      <c r="F164" s="39">
        <v>10850</v>
      </c>
      <c r="G164" s="39">
        <v>0</v>
      </c>
      <c r="H164" s="41">
        <f t="shared" ref="H164" si="177">(E164-F164)*D164</f>
        <v>-7500</v>
      </c>
      <c r="I164" s="41">
        <v>0</v>
      </c>
      <c r="J164" s="42">
        <f>H164+I164</f>
        <v>-7500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s="1" customFormat="1" ht="15.75" customHeight="1">
      <c r="A165" s="37">
        <v>43521</v>
      </c>
      <c r="B165" s="58" t="s">
        <v>333</v>
      </c>
      <c r="C165" s="38" t="s">
        <v>10</v>
      </c>
      <c r="D165" s="58" t="s">
        <v>45</v>
      </c>
      <c r="E165" s="39">
        <v>27050</v>
      </c>
      <c r="F165" s="39">
        <v>27125</v>
      </c>
      <c r="G165" s="39">
        <v>27208.9</v>
      </c>
      <c r="H165" s="41">
        <f t="shared" ref="H165:H166" si="178">(F165-E165)*D165</f>
        <v>6000</v>
      </c>
      <c r="I165" s="41">
        <f t="shared" ref="I165:I166" si="179">(G165-F165)*D165</f>
        <v>6712.0000000001164</v>
      </c>
      <c r="J165" s="40">
        <f t="shared" ref="J165:J166" si="180">(H165+I165)</f>
        <v>12712.000000000116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s="1" customFormat="1" ht="15.75" customHeight="1">
      <c r="A166" s="37">
        <v>43521</v>
      </c>
      <c r="B166" s="58" t="s">
        <v>26</v>
      </c>
      <c r="C166" s="38" t="s">
        <v>10</v>
      </c>
      <c r="D166" s="58" t="s">
        <v>27</v>
      </c>
      <c r="E166" s="39">
        <v>10810</v>
      </c>
      <c r="F166" s="39">
        <v>10850</v>
      </c>
      <c r="G166" s="39">
        <v>10890</v>
      </c>
      <c r="H166" s="41">
        <f t="shared" si="178"/>
        <v>6000</v>
      </c>
      <c r="I166" s="41">
        <f t="shared" si="179"/>
        <v>6000</v>
      </c>
      <c r="J166" s="40">
        <f t="shared" si="180"/>
        <v>12000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s="1" customFormat="1" ht="15.75" customHeight="1">
      <c r="A167" s="37">
        <v>43518</v>
      </c>
      <c r="B167" s="58" t="s">
        <v>44</v>
      </c>
      <c r="C167" s="38" t="s">
        <v>10</v>
      </c>
      <c r="D167" s="58" t="s">
        <v>45</v>
      </c>
      <c r="E167" s="39">
        <v>27000</v>
      </c>
      <c r="F167" s="39">
        <v>26928</v>
      </c>
      <c r="G167" s="39">
        <v>0</v>
      </c>
      <c r="H167" s="40">
        <f t="shared" ref="H167:H168" si="181">(F167-E167)*D167</f>
        <v>-5760</v>
      </c>
      <c r="I167" s="41">
        <v>0</v>
      </c>
      <c r="J167" s="42">
        <f t="shared" ref="J167" si="182">(H167+I167)</f>
        <v>-5760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s="1" customFormat="1" ht="15.75" customHeight="1">
      <c r="A168" s="37">
        <v>43516</v>
      </c>
      <c r="B168" s="58" t="s">
        <v>26</v>
      </c>
      <c r="C168" s="38" t="s">
        <v>13</v>
      </c>
      <c r="D168" s="58" t="s">
        <v>27</v>
      </c>
      <c r="E168" s="39">
        <v>10690</v>
      </c>
      <c r="F168" s="39">
        <v>10690</v>
      </c>
      <c r="G168" s="39">
        <v>0</v>
      </c>
      <c r="H168" s="41">
        <f t="shared" si="181"/>
        <v>0</v>
      </c>
      <c r="I168" s="41">
        <v>0</v>
      </c>
      <c r="J168" s="40">
        <f>(H168+I168)</f>
        <v>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s="1" customFormat="1" ht="15.75" customHeight="1">
      <c r="A169" s="37">
        <v>43518</v>
      </c>
      <c r="B169" s="58" t="s">
        <v>44</v>
      </c>
      <c r="C169" s="38" t="s">
        <v>10</v>
      </c>
      <c r="D169" s="58" t="s">
        <v>45</v>
      </c>
      <c r="E169" s="39">
        <v>27000</v>
      </c>
      <c r="F169" s="39">
        <v>26928</v>
      </c>
      <c r="G169" s="39">
        <v>0</v>
      </c>
      <c r="H169" s="40">
        <f t="shared" ref="H169" si="183">(F169-E169)*D169</f>
        <v>-5760</v>
      </c>
      <c r="I169" s="41">
        <v>0</v>
      </c>
      <c r="J169" s="42">
        <f t="shared" ref="J169" si="184">(H169+I169)</f>
        <v>-5760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s="1" customFormat="1" ht="15.75" customHeight="1">
      <c r="A170" s="37">
        <v>43516</v>
      </c>
      <c r="B170" s="58" t="s">
        <v>26</v>
      </c>
      <c r="C170" s="38" t="s">
        <v>13</v>
      </c>
      <c r="D170" s="58" t="s">
        <v>27</v>
      </c>
      <c r="E170" s="39">
        <v>10690</v>
      </c>
      <c r="F170" s="39">
        <v>10690</v>
      </c>
      <c r="G170" s="39">
        <v>0</v>
      </c>
      <c r="H170" s="41">
        <f t="shared" ref="H170" si="185">(F170-E170)*D170</f>
        <v>0</v>
      </c>
      <c r="I170" s="41">
        <v>0</v>
      </c>
      <c r="J170" s="40">
        <f>(H170+I170)</f>
        <v>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s="1" customFormat="1" ht="15.75" customHeight="1">
      <c r="A171" s="37">
        <v>43515</v>
      </c>
      <c r="B171" s="58" t="s">
        <v>44</v>
      </c>
      <c r="C171" s="38" t="s">
        <v>10</v>
      </c>
      <c r="D171" s="58" t="s">
        <v>45</v>
      </c>
      <c r="E171" s="39">
        <v>27025</v>
      </c>
      <c r="F171" s="39">
        <v>26925</v>
      </c>
      <c r="G171" s="39">
        <v>0</v>
      </c>
      <c r="H171" s="40">
        <f t="shared" ref="H171" si="186">(F171-E171)*D171</f>
        <v>-8000</v>
      </c>
      <c r="I171" s="41">
        <v>0</v>
      </c>
      <c r="J171" s="42">
        <f t="shared" ref="J171" si="187">(H171+I171)</f>
        <v>-8000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s="1" customFormat="1" ht="15.75" customHeight="1">
      <c r="A172" s="37">
        <v>43515</v>
      </c>
      <c r="B172" s="58" t="s">
        <v>26</v>
      </c>
      <c r="C172" s="38" t="s">
        <v>13</v>
      </c>
      <c r="D172" s="58" t="s">
        <v>27</v>
      </c>
      <c r="E172" s="39">
        <v>10690</v>
      </c>
      <c r="F172" s="39">
        <v>10730</v>
      </c>
      <c r="G172" s="39">
        <v>0</v>
      </c>
      <c r="H172" s="41">
        <f t="shared" ref="H172" si="188">(E172-F172)*D172</f>
        <v>-6000</v>
      </c>
      <c r="I172" s="41">
        <v>0</v>
      </c>
      <c r="J172" s="42">
        <f>H172+I172</f>
        <v>-6000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s="1" customFormat="1" ht="15.75" customHeight="1">
      <c r="A173" s="37">
        <v>43514</v>
      </c>
      <c r="B173" s="58" t="s">
        <v>44</v>
      </c>
      <c r="C173" s="38" t="s">
        <v>10</v>
      </c>
      <c r="D173" s="58" t="s">
        <v>45</v>
      </c>
      <c r="E173" s="39">
        <v>26875</v>
      </c>
      <c r="F173" s="39">
        <v>26775</v>
      </c>
      <c r="G173" s="39">
        <v>0</v>
      </c>
      <c r="H173" s="40">
        <f t="shared" ref="H173" si="189">(F173-E173)*D173</f>
        <v>-8000</v>
      </c>
      <c r="I173" s="41">
        <v>0</v>
      </c>
      <c r="J173" s="42">
        <f t="shared" ref="J173" si="190">(H173+I173)</f>
        <v>-8000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s="1" customFormat="1" ht="15.75" customHeight="1">
      <c r="A174" s="37">
        <v>43511</v>
      </c>
      <c r="B174" s="58" t="s">
        <v>44</v>
      </c>
      <c r="C174" s="38" t="s">
        <v>10</v>
      </c>
      <c r="D174" s="58" t="s">
        <v>45</v>
      </c>
      <c r="E174" s="39">
        <v>26775</v>
      </c>
      <c r="F174" s="39">
        <v>26850</v>
      </c>
      <c r="G174" s="39">
        <v>0</v>
      </c>
      <c r="H174" s="41">
        <f t="shared" ref="H174" si="191">(F174-E174)*D174</f>
        <v>6000</v>
      </c>
      <c r="I174" s="41">
        <v>0</v>
      </c>
      <c r="J174" s="40">
        <f>(H174+I174)</f>
        <v>6000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s="1" customFormat="1" ht="15.75" customHeight="1">
      <c r="A175" s="37">
        <v>43510</v>
      </c>
      <c r="B175" s="58" t="s">
        <v>44</v>
      </c>
      <c r="C175" s="38" t="s">
        <v>10</v>
      </c>
      <c r="D175" s="58" t="s">
        <v>45</v>
      </c>
      <c r="E175" s="39">
        <v>26975</v>
      </c>
      <c r="F175" s="39">
        <v>27050</v>
      </c>
      <c r="G175" s="39">
        <v>27146.7</v>
      </c>
      <c r="H175" s="41">
        <f t="shared" ref="H175" si="192">(F175-E175)*D175</f>
        <v>6000</v>
      </c>
      <c r="I175" s="41">
        <f t="shared" ref="I175" si="193">(G175-F175)*D175</f>
        <v>7736.0000000000582</v>
      </c>
      <c r="J175" s="40">
        <f>(H175+I175)</f>
        <v>13736.000000000058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s="1" customFormat="1" ht="15.75" customHeight="1">
      <c r="A176" s="37">
        <v>43509</v>
      </c>
      <c r="B176" s="58" t="s">
        <v>44</v>
      </c>
      <c r="C176" s="38" t="s">
        <v>10</v>
      </c>
      <c r="D176" s="58" t="s">
        <v>45</v>
      </c>
      <c r="E176" s="39">
        <v>27150</v>
      </c>
      <c r="F176" s="39">
        <v>27050</v>
      </c>
      <c r="G176" s="39">
        <v>0</v>
      </c>
      <c r="H176" s="40">
        <f t="shared" ref="H176" si="194">(F176-E176)*D176</f>
        <v>-8000</v>
      </c>
      <c r="I176" s="41">
        <v>0</v>
      </c>
      <c r="J176" s="42">
        <f t="shared" ref="J176" si="195">(H176+I176)</f>
        <v>-8000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s="1" customFormat="1" ht="15.75" customHeight="1">
      <c r="A177" s="37">
        <v>43508</v>
      </c>
      <c r="B177" s="58" t="s">
        <v>26</v>
      </c>
      <c r="C177" s="38" t="s">
        <v>10</v>
      </c>
      <c r="D177" s="58" t="s">
        <v>27</v>
      </c>
      <c r="E177" s="39">
        <v>10900</v>
      </c>
      <c r="F177" s="39">
        <v>10920</v>
      </c>
      <c r="G177" s="39">
        <v>0</v>
      </c>
      <c r="H177" s="41">
        <f t="shared" ref="H177" si="196">(F177-E177)*D177</f>
        <v>3000</v>
      </c>
      <c r="I177" s="41">
        <v>0</v>
      </c>
      <c r="J177" s="40">
        <f>(H177+I177)</f>
        <v>3000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s="1" customFormat="1" ht="15.75" customHeight="1">
      <c r="A178" s="37">
        <v>43507</v>
      </c>
      <c r="B178" s="58" t="s">
        <v>44</v>
      </c>
      <c r="C178" s="38" t="s">
        <v>13</v>
      </c>
      <c r="D178" s="58" t="s">
        <v>45</v>
      </c>
      <c r="E178" s="39">
        <v>27250</v>
      </c>
      <c r="F178" s="39">
        <v>27257</v>
      </c>
      <c r="G178" s="39">
        <v>0</v>
      </c>
      <c r="H178" s="41">
        <f t="shared" ref="H178" si="197">(E178-F178)*D178</f>
        <v>-560</v>
      </c>
      <c r="I178" s="41">
        <v>0</v>
      </c>
      <c r="J178" s="42">
        <f>H178+I178</f>
        <v>-560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s="1" customFormat="1" ht="15.75" customHeight="1">
      <c r="A179" s="37">
        <v>43507</v>
      </c>
      <c r="B179" s="58" t="s">
        <v>26</v>
      </c>
      <c r="C179" s="38" t="s">
        <v>10</v>
      </c>
      <c r="D179" s="58" t="s">
        <v>27</v>
      </c>
      <c r="E179" s="39">
        <v>10900</v>
      </c>
      <c r="F179" s="39">
        <v>10910</v>
      </c>
      <c r="G179" s="39">
        <v>0</v>
      </c>
      <c r="H179" s="41">
        <f t="shared" ref="H179" si="198">(F179-E179)*D179</f>
        <v>1500</v>
      </c>
      <c r="I179" s="41">
        <v>0</v>
      </c>
      <c r="J179" s="40">
        <f>(H179+I179)</f>
        <v>1500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s="1" customFormat="1" ht="15.75" customHeight="1">
      <c r="A180" s="37">
        <v>43503</v>
      </c>
      <c r="B180" s="58" t="s">
        <v>44</v>
      </c>
      <c r="C180" s="38" t="s">
        <v>10</v>
      </c>
      <c r="D180" s="58" t="s">
        <v>45</v>
      </c>
      <c r="E180" s="39">
        <v>27350</v>
      </c>
      <c r="F180" s="39">
        <v>27425</v>
      </c>
      <c r="G180" s="39">
        <v>27519</v>
      </c>
      <c r="H180" s="41">
        <f t="shared" ref="H180" si="199">(F180-E180)*D180</f>
        <v>6000</v>
      </c>
      <c r="I180" s="41">
        <f t="shared" ref="I180" si="200">(G180-F180)*D180</f>
        <v>7520</v>
      </c>
      <c r="J180" s="40">
        <f>(H180+I180)</f>
        <v>13520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s="1" customFormat="1" ht="15.75" customHeight="1">
      <c r="A181" s="37">
        <v>43503</v>
      </c>
      <c r="B181" s="58" t="s">
        <v>26</v>
      </c>
      <c r="C181" s="38" t="s">
        <v>10</v>
      </c>
      <c r="D181" s="58" t="s">
        <v>27</v>
      </c>
      <c r="E181" s="39">
        <v>11000</v>
      </c>
      <c r="F181" s="39">
        <v>11040</v>
      </c>
      <c r="G181" s="39">
        <v>0</v>
      </c>
      <c r="H181" s="41">
        <f t="shared" ref="H181" si="201">(F181-E181)*D181</f>
        <v>6000</v>
      </c>
      <c r="I181" s="41">
        <v>0</v>
      </c>
      <c r="J181" s="40">
        <f>(H181+I181)</f>
        <v>6000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s="1" customFormat="1" ht="15.75" customHeight="1">
      <c r="A182" s="37">
        <v>43502</v>
      </c>
      <c r="B182" s="58" t="s">
        <v>44</v>
      </c>
      <c r="C182" s="38" t="s">
        <v>10</v>
      </c>
      <c r="D182" s="58" t="s">
        <v>45</v>
      </c>
      <c r="E182" s="39">
        <v>27420</v>
      </c>
      <c r="F182" s="39">
        <v>27440</v>
      </c>
      <c r="G182" s="39">
        <v>0</v>
      </c>
      <c r="H182" s="40">
        <f t="shared" ref="H182" si="202">(F182-E182)*D182</f>
        <v>1600</v>
      </c>
      <c r="I182" s="40">
        <v>0</v>
      </c>
      <c r="J182" s="40">
        <f t="shared" ref="J182" si="203">(H182+I182)</f>
        <v>1600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s="1" customFormat="1" ht="15.75" customHeight="1">
      <c r="A183" s="37">
        <v>43497</v>
      </c>
      <c r="B183" s="58" t="s">
        <v>26</v>
      </c>
      <c r="C183" s="38" t="s">
        <v>10</v>
      </c>
      <c r="D183" s="58" t="s">
        <v>27</v>
      </c>
      <c r="E183" s="39">
        <v>10880</v>
      </c>
      <c r="F183" s="39">
        <v>10920</v>
      </c>
      <c r="G183" s="39">
        <v>0</v>
      </c>
      <c r="H183" s="41">
        <f t="shared" ref="H183" si="204">(F183-E183)*D183</f>
        <v>6000</v>
      </c>
      <c r="I183" s="41">
        <v>0</v>
      </c>
      <c r="J183" s="40">
        <f>(H183+I183)</f>
        <v>6000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s="1" customFormat="1" ht="15.75" customHeight="1">
      <c r="A184" s="37">
        <v>43497</v>
      </c>
      <c r="B184" s="58" t="s">
        <v>26</v>
      </c>
      <c r="C184" s="38" t="s">
        <v>10</v>
      </c>
      <c r="D184" s="58" t="s">
        <v>27</v>
      </c>
      <c r="E184" s="39">
        <v>10900</v>
      </c>
      <c r="F184" s="39">
        <v>10940</v>
      </c>
      <c r="G184" s="39">
        <v>10980</v>
      </c>
      <c r="H184" s="41">
        <f t="shared" ref="H184" si="205">(F184-E184)*D184</f>
        <v>6000</v>
      </c>
      <c r="I184" s="41">
        <f t="shared" ref="I184" si="206">(G184-F184)*D184</f>
        <v>6000</v>
      </c>
      <c r="J184" s="40">
        <f>(H184+I184)</f>
        <v>12000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s="1" customFormat="1" ht="15.75" customHeight="1">
      <c r="A185" s="87" t="s">
        <v>248</v>
      </c>
      <c r="B185" s="87"/>
      <c r="C185" s="87"/>
      <c r="D185" s="87"/>
      <c r="E185" s="87"/>
      <c r="F185" s="87"/>
      <c r="G185" s="87"/>
      <c r="H185" s="87"/>
      <c r="I185" s="87"/>
      <c r="J185" s="56">
        <f>SUM(J161:J184)</f>
        <v>45238.000000000175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s="62" customFormat="1" ht="15.7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68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</row>
    <row r="187" spans="1:31" s="1" customFormat="1" ht="15.75" customHeight="1">
      <c r="A187" s="37">
        <v>43496</v>
      </c>
      <c r="B187" s="58" t="s">
        <v>26</v>
      </c>
      <c r="C187" s="38" t="s">
        <v>13</v>
      </c>
      <c r="D187" s="58" t="s">
        <v>27</v>
      </c>
      <c r="E187" s="39">
        <v>10730</v>
      </c>
      <c r="F187" s="39">
        <v>10770</v>
      </c>
      <c r="G187" s="39">
        <v>0</v>
      </c>
      <c r="H187" s="41">
        <f t="shared" ref="H187" si="207">(E187-F187)*D187</f>
        <v>-6000</v>
      </c>
      <c r="I187" s="41">
        <v>0</v>
      </c>
      <c r="J187" s="42">
        <f>H187+I187</f>
        <v>-6000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s="1" customFormat="1" ht="15.75" customHeight="1">
      <c r="A188" s="37">
        <v>43496</v>
      </c>
      <c r="B188" s="58" t="s">
        <v>44</v>
      </c>
      <c r="C188" s="38" t="s">
        <v>13</v>
      </c>
      <c r="D188" s="58" t="s">
        <v>45</v>
      </c>
      <c r="E188" s="39">
        <v>26900</v>
      </c>
      <c r="F188" s="39">
        <v>26975</v>
      </c>
      <c r="G188" s="39">
        <v>0</v>
      </c>
      <c r="H188" s="41">
        <f t="shared" ref="H188" si="208">(E188-F188)*D188</f>
        <v>-6000</v>
      </c>
      <c r="I188" s="41">
        <v>0</v>
      </c>
      <c r="J188" s="42">
        <f>H188+I188</f>
        <v>-6000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s="1" customFormat="1" ht="15.75" customHeight="1">
      <c r="A189" s="37">
        <v>43495</v>
      </c>
      <c r="B189" s="58" t="s">
        <v>44</v>
      </c>
      <c r="C189" s="38" t="s">
        <v>10</v>
      </c>
      <c r="D189" s="58" t="s">
        <v>45</v>
      </c>
      <c r="E189" s="39">
        <v>26750</v>
      </c>
      <c r="F189" s="39">
        <v>26825</v>
      </c>
      <c r="G189" s="39">
        <v>26917.5</v>
      </c>
      <c r="H189" s="41">
        <f t="shared" ref="H189" si="209">(F189-E189)*D189</f>
        <v>6000</v>
      </c>
      <c r="I189" s="41">
        <f t="shared" ref="I189" si="210">(G189-F189)*D189</f>
        <v>7400</v>
      </c>
      <c r="J189" s="40">
        <f>(H189+I189)</f>
        <v>13400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s="1" customFormat="1" ht="15.75" customHeight="1">
      <c r="A190" s="37">
        <v>43494</v>
      </c>
      <c r="B190" s="58" t="s">
        <v>44</v>
      </c>
      <c r="C190" s="38" t="s">
        <v>10</v>
      </c>
      <c r="D190" s="58" t="s">
        <v>45</v>
      </c>
      <c r="E190" s="39">
        <v>26600</v>
      </c>
      <c r="F190" s="39">
        <v>26525</v>
      </c>
      <c r="G190" s="39">
        <v>0</v>
      </c>
      <c r="H190" s="40">
        <f t="shared" ref="H190" si="211">(F190-E190)*D190</f>
        <v>-6000</v>
      </c>
      <c r="I190" s="41">
        <v>0</v>
      </c>
      <c r="J190" s="42">
        <f t="shared" ref="J190" si="212">(H190+I190)</f>
        <v>-6000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s="1" customFormat="1" ht="15.75" customHeight="1">
      <c r="A191" s="37">
        <v>43494</v>
      </c>
      <c r="B191" s="58" t="s">
        <v>44</v>
      </c>
      <c r="C191" s="38" t="s">
        <v>10</v>
      </c>
      <c r="D191" s="58" t="s">
        <v>45</v>
      </c>
      <c r="E191" s="39">
        <v>26720</v>
      </c>
      <c r="F191" s="39">
        <v>26800</v>
      </c>
      <c r="G191" s="39">
        <v>0</v>
      </c>
      <c r="H191" s="40">
        <f t="shared" ref="H191" si="213">(F191-E191)*D191</f>
        <v>6400</v>
      </c>
      <c r="I191" s="40">
        <v>0</v>
      </c>
      <c r="J191" s="40">
        <f t="shared" ref="J191" si="214">(H191+I191)</f>
        <v>6400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s="1" customFormat="1" ht="15.75" customHeight="1">
      <c r="A192" s="37">
        <v>43494</v>
      </c>
      <c r="B192" s="58" t="s">
        <v>26</v>
      </c>
      <c r="C192" s="38" t="s">
        <v>10</v>
      </c>
      <c r="D192" s="58" t="s">
        <v>27</v>
      </c>
      <c r="E192" s="39">
        <v>10680</v>
      </c>
      <c r="F192" s="39">
        <v>10720</v>
      </c>
      <c r="G192" s="39">
        <v>0</v>
      </c>
      <c r="H192" s="41">
        <f t="shared" ref="H192" si="215">(E192-F192)*D192</f>
        <v>-6000</v>
      </c>
      <c r="I192" s="41">
        <v>0</v>
      </c>
      <c r="J192" s="42">
        <f>H192+I192</f>
        <v>-6000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s="1" customFormat="1" ht="15.75" customHeight="1">
      <c r="A193" s="37">
        <v>43493</v>
      </c>
      <c r="B193" s="58" t="s">
        <v>44</v>
      </c>
      <c r="C193" s="38" t="s">
        <v>13</v>
      </c>
      <c r="D193" s="58" t="s">
        <v>45</v>
      </c>
      <c r="E193" s="39">
        <v>26800</v>
      </c>
      <c r="F193" s="39">
        <v>26725</v>
      </c>
      <c r="G193" s="39">
        <v>26652.3</v>
      </c>
      <c r="H193" s="44">
        <f>SUM(E193-F193)*D193</f>
        <v>6000</v>
      </c>
      <c r="I193" s="44">
        <f>SUM(F193-G193)*D193</f>
        <v>5816.0000000000582</v>
      </c>
      <c r="J193" s="45">
        <f>SUM(H193+I193)</f>
        <v>11816.000000000058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s="1" customFormat="1" ht="15.75" customHeight="1">
      <c r="A194" s="37">
        <v>43490</v>
      </c>
      <c r="B194" s="58" t="s">
        <v>26</v>
      </c>
      <c r="C194" s="38" t="s">
        <v>10</v>
      </c>
      <c r="D194" s="58" t="s">
        <v>27</v>
      </c>
      <c r="E194" s="39">
        <v>10940</v>
      </c>
      <c r="F194" s="39">
        <v>10899.9</v>
      </c>
      <c r="G194" s="39">
        <v>0</v>
      </c>
      <c r="H194" s="40">
        <f t="shared" ref="H194" si="216">(F194-E194)*D194</f>
        <v>-6015.0000000000546</v>
      </c>
      <c r="I194" s="41">
        <v>0</v>
      </c>
      <c r="J194" s="42">
        <f t="shared" ref="J194" si="217">(H194+I194)</f>
        <v>-6015.0000000000546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s="1" customFormat="1" ht="15.75" customHeight="1">
      <c r="A195" s="37">
        <v>43489</v>
      </c>
      <c r="B195" s="58" t="s">
        <v>26</v>
      </c>
      <c r="C195" s="38" t="s">
        <v>10</v>
      </c>
      <c r="D195" s="58" t="s">
        <v>27</v>
      </c>
      <c r="E195" s="39">
        <v>10840</v>
      </c>
      <c r="F195" s="39">
        <v>10842</v>
      </c>
      <c r="G195" s="39">
        <v>0</v>
      </c>
      <c r="H195" s="40">
        <f t="shared" ref="H195" si="218">(F195-E195)*D195</f>
        <v>300</v>
      </c>
      <c r="I195" s="40">
        <v>0</v>
      </c>
      <c r="J195" s="40">
        <f t="shared" ref="J195" si="219">(H195+I195)</f>
        <v>300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s="1" customFormat="1" ht="15.75" customHeight="1">
      <c r="A196" s="37">
        <v>43489</v>
      </c>
      <c r="B196" s="58" t="s">
        <v>44</v>
      </c>
      <c r="C196" s="38" t="s">
        <v>10</v>
      </c>
      <c r="D196" s="58" t="s">
        <v>45</v>
      </c>
      <c r="E196" s="39">
        <v>27300</v>
      </c>
      <c r="F196" s="39">
        <v>27224</v>
      </c>
      <c r="G196" s="39">
        <v>0</v>
      </c>
      <c r="H196" s="41">
        <f t="shared" ref="H196" si="220">(E196-F196)*D196</f>
        <v>6080</v>
      </c>
      <c r="I196" s="41">
        <v>0</v>
      </c>
      <c r="J196" s="42">
        <f>H196+I196</f>
        <v>6080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s="1" customFormat="1" ht="15.75" customHeight="1">
      <c r="A197" s="37">
        <v>43488</v>
      </c>
      <c r="B197" s="58" t="s">
        <v>26</v>
      </c>
      <c r="C197" s="38" t="s">
        <v>10</v>
      </c>
      <c r="D197" s="58" t="s">
        <v>27</v>
      </c>
      <c r="E197" s="39">
        <v>10900</v>
      </c>
      <c r="F197" s="39">
        <v>10860</v>
      </c>
      <c r="G197" s="39">
        <v>0</v>
      </c>
      <c r="H197" s="40">
        <f t="shared" ref="H197" si="221">(F197-E197)*D197</f>
        <v>-6000</v>
      </c>
      <c r="I197" s="41">
        <v>0</v>
      </c>
      <c r="J197" s="42">
        <f t="shared" ref="J197" si="222">(H197+I197)</f>
        <v>-6000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s="1" customFormat="1" ht="15.75" customHeight="1">
      <c r="A198" s="37">
        <v>43487</v>
      </c>
      <c r="B198" s="58" t="s">
        <v>44</v>
      </c>
      <c r="C198" s="38" t="s">
        <v>13</v>
      </c>
      <c r="D198" s="58" t="s">
        <v>45</v>
      </c>
      <c r="E198" s="39">
        <v>27475</v>
      </c>
      <c r="F198" s="39">
        <v>27550</v>
      </c>
      <c r="G198" s="39">
        <v>0</v>
      </c>
      <c r="H198" s="41">
        <f t="shared" ref="H198" si="223">(E198-F198)*D198</f>
        <v>-6000</v>
      </c>
      <c r="I198" s="41">
        <v>0</v>
      </c>
      <c r="J198" s="42">
        <f>H198+I198</f>
        <v>-6000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s="1" customFormat="1" ht="15.75" customHeight="1">
      <c r="A199" s="37">
        <v>43487</v>
      </c>
      <c r="B199" s="58" t="s">
        <v>26</v>
      </c>
      <c r="C199" s="38" t="s">
        <v>13</v>
      </c>
      <c r="D199" s="58" t="s">
        <v>27</v>
      </c>
      <c r="E199" s="39">
        <v>10920</v>
      </c>
      <c r="F199" s="39">
        <v>10880</v>
      </c>
      <c r="G199" s="39">
        <v>0</v>
      </c>
      <c r="H199" s="44">
        <f>SUM(E199-F199)*D199</f>
        <v>6000</v>
      </c>
      <c r="I199" s="44">
        <v>0</v>
      </c>
      <c r="J199" s="45">
        <f>SUM(H199+I199)</f>
        <v>6000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s="1" customFormat="1" ht="15.75" customHeight="1">
      <c r="A200" s="37">
        <v>43486</v>
      </c>
      <c r="B200" s="58" t="s">
        <v>44</v>
      </c>
      <c r="C200" s="38" t="s">
        <v>10</v>
      </c>
      <c r="D200" s="58" t="s">
        <v>45</v>
      </c>
      <c r="E200" s="39">
        <v>27600</v>
      </c>
      <c r="F200" s="39">
        <v>27605</v>
      </c>
      <c r="G200" s="39">
        <v>0</v>
      </c>
      <c r="H200" s="40">
        <f t="shared" ref="H200" si="224">(F200-E200)*D200</f>
        <v>400</v>
      </c>
      <c r="I200" s="40">
        <v>0</v>
      </c>
      <c r="J200" s="40">
        <f t="shared" ref="J200" si="225">(H200+I200)</f>
        <v>400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s="1" customFormat="1" ht="15.75" customHeight="1">
      <c r="A201" s="37">
        <v>43483</v>
      </c>
      <c r="B201" s="58" t="s">
        <v>44</v>
      </c>
      <c r="C201" s="38" t="s">
        <v>13</v>
      </c>
      <c r="D201" s="58" t="s">
        <v>45</v>
      </c>
      <c r="E201" s="39">
        <v>27575</v>
      </c>
      <c r="F201" s="39">
        <v>27540</v>
      </c>
      <c r="G201" s="39">
        <v>0</v>
      </c>
      <c r="H201" s="44">
        <f>SUM(E201-F201)*D201</f>
        <v>2800</v>
      </c>
      <c r="I201" s="44">
        <v>0</v>
      </c>
      <c r="J201" s="45">
        <f>SUM(H201+I201)</f>
        <v>2800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s="1" customFormat="1" ht="15.75" customHeight="1">
      <c r="A202" s="37">
        <v>43483</v>
      </c>
      <c r="B202" s="58" t="s">
        <v>26</v>
      </c>
      <c r="C202" s="38" t="s">
        <v>13</v>
      </c>
      <c r="D202" s="58" t="s">
        <v>27</v>
      </c>
      <c r="E202" s="39">
        <v>10925</v>
      </c>
      <c r="F202" s="39">
        <v>10885</v>
      </c>
      <c r="G202" s="39">
        <v>0</v>
      </c>
      <c r="H202" s="44">
        <f>SUM(E202-F202)*D202</f>
        <v>6000</v>
      </c>
      <c r="I202" s="44">
        <v>0</v>
      </c>
      <c r="J202" s="45">
        <f>SUM(H202+I202)</f>
        <v>6000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s="1" customFormat="1" ht="15.75" customHeight="1">
      <c r="A203" s="37">
        <v>43482</v>
      </c>
      <c r="B203" s="58" t="s">
        <v>44</v>
      </c>
      <c r="C203" s="38" t="s">
        <v>10</v>
      </c>
      <c r="D203" s="58" t="s">
        <v>45</v>
      </c>
      <c r="E203" s="39">
        <v>27560</v>
      </c>
      <c r="F203" s="39">
        <v>27480</v>
      </c>
      <c r="G203" s="39">
        <v>0</v>
      </c>
      <c r="H203" s="40">
        <f t="shared" ref="H203" si="226">(F203-E203)*D203</f>
        <v>-6400</v>
      </c>
      <c r="I203" s="41">
        <v>0</v>
      </c>
      <c r="J203" s="42">
        <f t="shared" ref="J203" si="227">(H203+I203)</f>
        <v>-6400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s="1" customFormat="1" ht="15.75" customHeight="1">
      <c r="A204" s="37">
        <v>43481</v>
      </c>
      <c r="B204" s="58" t="s">
        <v>26</v>
      </c>
      <c r="C204" s="38" t="s">
        <v>10</v>
      </c>
      <c r="D204" s="58" t="s">
        <v>27</v>
      </c>
      <c r="E204" s="39">
        <v>10950</v>
      </c>
      <c r="F204" s="39">
        <v>10910</v>
      </c>
      <c r="G204" s="39">
        <v>0</v>
      </c>
      <c r="H204" s="40">
        <f t="shared" ref="H204" si="228">(F204-E204)*D204</f>
        <v>-6000</v>
      </c>
      <c r="I204" s="41">
        <v>0</v>
      </c>
      <c r="J204" s="42">
        <f t="shared" ref="J204" si="229">(H204+I204)</f>
        <v>-6000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s="1" customFormat="1" ht="15.75" customHeight="1">
      <c r="A205" s="37">
        <v>43481</v>
      </c>
      <c r="B205" s="58" t="s">
        <v>44</v>
      </c>
      <c r="C205" s="38" t="s">
        <v>10</v>
      </c>
      <c r="D205" s="58" t="s">
        <v>45</v>
      </c>
      <c r="E205" s="39">
        <v>27575</v>
      </c>
      <c r="F205" s="39">
        <v>27575</v>
      </c>
      <c r="G205" s="39">
        <v>0</v>
      </c>
      <c r="H205" s="44">
        <f>SUM(E205-F205)*D205</f>
        <v>0</v>
      </c>
      <c r="I205" s="44">
        <v>0</v>
      </c>
      <c r="J205" s="45">
        <f>SUM(H205+I205)</f>
        <v>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s="1" customFormat="1" ht="15.75" customHeight="1">
      <c r="A206" s="37">
        <v>43480</v>
      </c>
      <c r="B206" s="58" t="s">
        <v>44</v>
      </c>
      <c r="C206" s="38" t="s">
        <v>10</v>
      </c>
      <c r="D206" s="58" t="s">
        <v>45</v>
      </c>
      <c r="E206" s="39">
        <v>27490</v>
      </c>
      <c r="F206" s="39">
        <v>27490</v>
      </c>
      <c r="G206" s="39">
        <v>0</v>
      </c>
      <c r="H206" s="44">
        <f>SUM(E206-F206)*D206</f>
        <v>0</v>
      </c>
      <c r="I206" s="44">
        <v>0</v>
      </c>
      <c r="J206" s="45">
        <f>SUM(H206+I206)</f>
        <v>0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s="1" customFormat="1" ht="15.75" customHeight="1">
      <c r="A207" s="37">
        <v>43479</v>
      </c>
      <c r="B207" s="58" t="s">
        <v>44</v>
      </c>
      <c r="C207" s="38" t="s">
        <v>13</v>
      </c>
      <c r="D207" s="58" t="s">
        <v>45</v>
      </c>
      <c r="E207" s="39">
        <v>27400</v>
      </c>
      <c r="F207" s="39">
        <v>27355</v>
      </c>
      <c r="G207" s="39">
        <v>0</v>
      </c>
      <c r="H207" s="44">
        <f>SUM(E207-F207)*D207</f>
        <v>3600</v>
      </c>
      <c r="I207" s="44">
        <v>0</v>
      </c>
      <c r="J207" s="45">
        <f>SUM(H207+I207)</f>
        <v>3600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s="1" customFormat="1" ht="15.75" customHeight="1">
      <c r="A208" s="37">
        <v>43479</v>
      </c>
      <c r="B208" s="58" t="s">
        <v>26</v>
      </c>
      <c r="C208" s="38" t="s">
        <v>13</v>
      </c>
      <c r="D208" s="58" t="s">
        <v>27</v>
      </c>
      <c r="E208" s="39">
        <v>10780</v>
      </c>
      <c r="F208" s="39">
        <v>10740</v>
      </c>
      <c r="G208" s="39">
        <v>0</v>
      </c>
      <c r="H208" s="44">
        <f>SUM(E208-F208)*D208</f>
        <v>6000</v>
      </c>
      <c r="I208" s="44">
        <v>0</v>
      </c>
      <c r="J208" s="45">
        <f>SUM(H208+I208)</f>
        <v>6000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s="1" customFormat="1" ht="15.75" customHeight="1">
      <c r="A209" s="37">
        <v>43476</v>
      </c>
      <c r="B209" s="58" t="s">
        <v>44</v>
      </c>
      <c r="C209" s="38" t="s">
        <v>13</v>
      </c>
      <c r="D209" s="58" t="s">
        <v>45</v>
      </c>
      <c r="E209" s="39">
        <v>27675</v>
      </c>
      <c r="F209" s="39">
        <v>27600</v>
      </c>
      <c r="G209" s="39">
        <v>27525</v>
      </c>
      <c r="H209" s="44">
        <f>SUM(E209-F209)*D209</f>
        <v>6000</v>
      </c>
      <c r="I209" s="44">
        <f>SUM(F209-G209)*D209</f>
        <v>6000</v>
      </c>
      <c r="J209" s="45">
        <f>SUM(H209+I209)</f>
        <v>12000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s="1" customFormat="1" ht="15.75" customHeight="1">
      <c r="A210" s="37">
        <v>43476</v>
      </c>
      <c r="B210" s="58" t="s">
        <v>26</v>
      </c>
      <c r="C210" s="38" t="s">
        <v>10</v>
      </c>
      <c r="D210" s="58" t="s">
        <v>27</v>
      </c>
      <c r="E210" s="39">
        <v>10785</v>
      </c>
      <c r="F210" s="39">
        <v>10820</v>
      </c>
      <c r="G210" s="39">
        <v>0</v>
      </c>
      <c r="H210" s="40">
        <f t="shared" ref="H210" si="230">(F210-E210)*D210</f>
        <v>5250</v>
      </c>
      <c r="I210" s="40">
        <v>0</v>
      </c>
      <c r="J210" s="40">
        <f t="shared" ref="J210" si="231">(H210+I210)</f>
        <v>5250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s="1" customFormat="1" ht="15.75" customHeight="1">
      <c r="A211" s="37">
        <v>43475</v>
      </c>
      <c r="B211" s="58" t="s">
        <v>44</v>
      </c>
      <c r="C211" s="38" t="s">
        <v>13</v>
      </c>
      <c r="D211" s="58" t="s">
        <v>45</v>
      </c>
      <c r="E211" s="39">
        <v>27690</v>
      </c>
      <c r="F211" s="39">
        <v>27610</v>
      </c>
      <c r="G211" s="39">
        <v>0</v>
      </c>
      <c r="H211" s="44">
        <f>SUM(E211-F211)*D211</f>
        <v>6400</v>
      </c>
      <c r="I211" s="44">
        <v>0</v>
      </c>
      <c r="J211" s="45">
        <f>SUM(H211+I211)</f>
        <v>6400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s="1" customFormat="1" ht="15.75" customHeight="1">
      <c r="A212" s="37">
        <v>43475</v>
      </c>
      <c r="B212" s="58" t="s">
        <v>26</v>
      </c>
      <c r="C212" s="38" t="s">
        <v>13</v>
      </c>
      <c r="D212" s="58" t="s">
        <v>27</v>
      </c>
      <c r="E212" s="39">
        <v>10860</v>
      </c>
      <c r="F212" s="39">
        <v>10830</v>
      </c>
      <c r="G212" s="39">
        <v>0</v>
      </c>
      <c r="H212" s="44">
        <f>SUM(E212-F212)*D212</f>
        <v>4500</v>
      </c>
      <c r="I212" s="44">
        <v>0</v>
      </c>
      <c r="J212" s="45">
        <f>SUM(H212+I212)</f>
        <v>4500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s="1" customFormat="1" ht="15.75" customHeight="1">
      <c r="A213" s="37">
        <v>43474</v>
      </c>
      <c r="B213" s="58" t="s">
        <v>44</v>
      </c>
      <c r="C213" s="38" t="s">
        <v>13</v>
      </c>
      <c r="D213" s="58" t="s">
        <v>45</v>
      </c>
      <c r="E213" s="39">
        <v>27725</v>
      </c>
      <c r="F213" s="39">
        <v>27650</v>
      </c>
      <c r="G213" s="39">
        <v>27575</v>
      </c>
      <c r="H213" s="44">
        <f>SUM(E213-F213)*D213</f>
        <v>6000</v>
      </c>
      <c r="I213" s="44">
        <f>SUM(F213-G213)*D213</f>
        <v>6000</v>
      </c>
      <c r="J213" s="45">
        <f>SUM(H213+I213)</f>
        <v>12000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s="1" customFormat="1" ht="15.75" customHeight="1">
      <c r="A214" s="37">
        <v>43474</v>
      </c>
      <c r="B214" s="58" t="s">
        <v>26</v>
      </c>
      <c r="C214" s="38" t="s">
        <v>13</v>
      </c>
      <c r="D214" s="58" t="s">
        <v>27</v>
      </c>
      <c r="E214" s="39">
        <v>10880</v>
      </c>
      <c r="F214" s="39">
        <v>10840</v>
      </c>
      <c r="G214" s="39">
        <v>10800</v>
      </c>
      <c r="H214" s="44">
        <f>SUM(E214-F214)*D214</f>
        <v>6000</v>
      </c>
      <c r="I214" s="44">
        <f>SUM(F214-G214)*D214</f>
        <v>6000</v>
      </c>
      <c r="J214" s="45">
        <f>SUM(H214+I214)</f>
        <v>12000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s="1" customFormat="1" ht="15.75" customHeight="1">
      <c r="A215" s="37">
        <v>43473</v>
      </c>
      <c r="B215" s="58" t="s">
        <v>44</v>
      </c>
      <c r="C215" s="38" t="s">
        <v>10</v>
      </c>
      <c r="D215" s="58" t="s">
        <v>45</v>
      </c>
      <c r="E215" s="39">
        <v>27390</v>
      </c>
      <c r="F215" s="39">
        <v>27470</v>
      </c>
      <c r="G215" s="39">
        <v>27590</v>
      </c>
      <c r="H215" s="41">
        <f t="shared" ref="H215" si="232">(F215-E215)*D215</f>
        <v>6400</v>
      </c>
      <c r="I215" s="41">
        <f t="shared" ref="I215" si="233">(G215-F215)*D215</f>
        <v>9600</v>
      </c>
      <c r="J215" s="40">
        <f>(H215+I215)</f>
        <v>16000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s="1" customFormat="1" ht="15.75" customHeight="1">
      <c r="A216" s="37">
        <v>43472</v>
      </c>
      <c r="B216" s="58" t="s">
        <v>44</v>
      </c>
      <c r="C216" s="38" t="s">
        <v>10</v>
      </c>
      <c r="D216" s="58" t="s">
        <v>45</v>
      </c>
      <c r="E216" s="39">
        <v>27550</v>
      </c>
      <c r="F216" s="39">
        <v>27450</v>
      </c>
      <c r="G216" s="39">
        <v>0</v>
      </c>
      <c r="H216" s="40">
        <f t="shared" ref="H216" si="234">(F216-E216)*D216</f>
        <v>-8000</v>
      </c>
      <c r="I216" s="41">
        <v>0</v>
      </c>
      <c r="J216" s="42">
        <f t="shared" ref="J216" si="235">(H216+I216)</f>
        <v>-8000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s="1" customFormat="1" ht="15.75" customHeight="1">
      <c r="A217" s="37">
        <v>43472</v>
      </c>
      <c r="B217" s="58" t="s">
        <v>26</v>
      </c>
      <c r="C217" s="38" t="s">
        <v>10</v>
      </c>
      <c r="D217" s="58" t="s">
        <v>27</v>
      </c>
      <c r="E217" s="39">
        <v>10850</v>
      </c>
      <c r="F217" s="39">
        <v>10890</v>
      </c>
      <c r="G217" s="39">
        <v>0</v>
      </c>
      <c r="H217" s="40">
        <f t="shared" ref="H217" si="236">(F217-E217)*D217</f>
        <v>6000</v>
      </c>
      <c r="I217" s="40">
        <v>0</v>
      </c>
      <c r="J217" s="40">
        <f t="shared" ref="J217" si="237">(H217+I217)</f>
        <v>6000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s="1" customFormat="1" ht="15.75" customHeight="1">
      <c r="A218" s="37">
        <v>43469</v>
      </c>
      <c r="B218" s="58" t="s">
        <v>44</v>
      </c>
      <c r="C218" s="38" t="s">
        <v>13</v>
      </c>
      <c r="D218" s="58" t="s">
        <v>45</v>
      </c>
      <c r="E218" s="39">
        <v>27125</v>
      </c>
      <c r="F218" s="39">
        <v>27225</v>
      </c>
      <c r="G218" s="39">
        <v>0</v>
      </c>
      <c r="H218" s="41">
        <f t="shared" ref="H218" si="238">(E218-F218)*D218</f>
        <v>-8000</v>
      </c>
      <c r="I218" s="41">
        <v>0</v>
      </c>
      <c r="J218" s="42">
        <f>H218+I218</f>
        <v>-8000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s="1" customFormat="1" ht="15.75" customHeight="1">
      <c r="A219" s="37">
        <v>43469</v>
      </c>
      <c r="B219" s="58" t="s">
        <v>26</v>
      </c>
      <c r="C219" s="38" t="s">
        <v>10</v>
      </c>
      <c r="D219" s="58" t="s">
        <v>27</v>
      </c>
      <c r="E219" s="39">
        <v>10750</v>
      </c>
      <c r="F219" s="39">
        <v>10793.5</v>
      </c>
      <c r="G219" s="39">
        <v>0</v>
      </c>
      <c r="H219" s="40">
        <f t="shared" ref="H219" si="239">(F219-E219)*D219</f>
        <v>6525</v>
      </c>
      <c r="I219" s="40">
        <v>0</v>
      </c>
      <c r="J219" s="40">
        <f t="shared" ref="J219" si="240">(H219+I219)</f>
        <v>6525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s="1" customFormat="1" ht="15.75" customHeight="1">
      <c r="A220" s="37">
        <v>43467</v>
      </c>
      <c r="B220" s="58" t="s">
        <v>44</v>
      </c>
      <c r="C220" s="38" t="s">
        <v>10</v>
      </c>
      <c r="D220" s="58" t="s">
        <v>45</v>
      </c>
      <c r="E220" s="39">
        <v>27400</v>
      </c>
      <c r="F220" s="39">
        <v>27475</v>
      </c>
      <c r="G220" s="39">
        <v>0</v>
      </c>
      <c r="H220" s="40">
        <f t="shared" ref="H220:H221" si="241">(F220-E220)*D220</f>
        <v>6000</v>
      </c>
      <c r="I220" s="40">
        <v>0</v>
      </c>
      <c r="J220" s="40">
        <f t="shared" ref="J220:J221" si="242">(H220+I220)</f>
        <v>6000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1" customFormat="1" ht="15.75" customHeight="1">
      <c r="A221" s="37">
        <v>43467</v>
      </c>
      <c r="B221" s="58" t="s">
        <v>26</v>
      </c>
      <c r="C221" s="38" t="s">
        <v>10</v>
      </c>
      <c r="D221" s="58" t="s">
        <v>27</v>
      </c>
      <c r="E221" s="39">
        <v>10910</v>
      </c>
      <c r="F221" s="39">
        <v>10870</v>
      </c>
      <c r="G221" s="39">
        <v>0</v>
      </c>
      <c r="H221" s="40">
        <f t="shared" si="241"/>
        <v>-6000</v>
      </c>
      <c r="I221" s="41">
        <v>0</v>
      </c>
      <c r="J221" s="42">
        <f t="shared" si="242"/>
        <v>-6000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s="1" customFormat="1" ht="15.75" customHeight="1">
      <c r="A222" s="37">
        <v>43466</v>
      </c>
      <c r="B222" s="58" t="s">
        <v>26</v>
      </c>
      <c r="C222" s="38" t="s">
        <v>10</v>
      </c>
      <c r="D222" s="58" t="s">
        <v>27</v>
      </c>
      <c r="E222" s="39">
        <v>10860</v>
      </c>
      <c r="F222" s="39">
        <v>10900</v>
      </c>
      <c r="G222" s="39">
        <v>10940</v>
      </c>
      <c r="H222" s="41">
        <f t="shared" ref="H222" si="243">(F222-E222)*D222</f>
        <v>6000</v>
      </c>
      <c r="I222" s="41">
        <f t="shared" ref="I222" si="244">(G222-F222)*D222</f>
        <v>6000</v>
      </c>
      <c r="J222" s="40">
        <f>(H222+I222)</f>
        <v>12000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s="1" customFormat="1" ht="15.75" customHeight="1">
      <c r="A223" s="87" t="s">
        <v>17</v>
      </c>
      <c r="B223" s="87"/>
      <c r="C223" s="87"/>
      <c r="D223" s="87"/>
      <c r="E223" s="87"/>
      <c r="F223" s="87"/>
      <c r="G223" s="87"/>
      <c r="H223" s="87"/>
      <c r="I223" s="87"/>
      <c r="J223" s="56">
        <f>SUM(J187:J222)</f>
        <v>85056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</sheetData>
  <mergeCells count="13">
    <mergeCell ref="A1:J5"/>
    <mergeCell ref="A6:G6"/>
    <mergeCell ref="H6:I6"/>
    <mergeCell ref="J6:J7"/>
    <mergeCell ref="A223:I223"/>
    <mergeCell ref="A185:I185"/>
    <mergeCell ref="A159:I159"/>
    <mergeCell ref="A133:I133"/>
    <mergeCell ref="A109:I109"/>
    <mergeCell ref="A84:I84"/>
    <mergeCell ref="A63:I63"/>
    <mergeCell ref="A40:I40"/>
    <mergeCell ref="A21:I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053"/>
  <sheetViews>
    <sheetView tabSelected="1" topLeftCell="A7" workbookViewId="0">
      <selection activeCell="E24" sqref="E24"/>
    </sheetView>
  </sheetViews>
  <sheetFormatPr defaultRowHeight="15"/>
  <cols>
    <col min="1" max="1" width="13.5703125" customWidth="1"/>
    <col min="2" max="2" width="27.7109375" customWidth="1"/>
    <col min="3" max="3" width="14.5703125" customWidth="1"/>
    <col min="4" max="4" width="19.28515625" customWidth="1"/>
    <col min="5" max="5" width="14.7109375" customWidth="1"/>
    <col min="6" max="6" width="20.140625" customWidth="1"/>
    <col min="7" max="7" width="13.7109375" customWidth="1"/>
    <col min="8" max="9" width="14.28515625" customWidth="1"/>
    <col min="10" max="10" width="23.7109375" customWidth="1"/>
  </cols>
  <sheetData>
    <row r="1" spans="1:31" s="1" customFormat="1" ht="15" customHeight="1">
      <c r="A1" s="88" t="s">
        <v>464</v>
      </c>
      <c r="B1" s="89"/>
      <c r="C1" s="89"/>
      <c r="D1" s="89"/>
      <c r="E1" s="89"/>
      <c r="F1" s="89"/>
      <c r="G1" s="89"/>
      <c r="H1" s="89"/>
      <c r="I1" s="89"/>
      <c r="J1" s="90"/>
    </row>
    <row r="2" spans="1:31" s="1" customFormat="1" ht="15" customHeight="1">
      <c r="A2" s="91"/>
      <c r="B2" s="92"/>
      <c r="C2" s="92"/>
      <c r="D2" s="92"/>
      <c r="E2" s="92"/>
      <c r="F2" s="92"/>
      <c r="G2" s="92"/>
      <c r="H2" s="92"/>
      <c r="I2" s="92"/>
      <c r="J2" s="93"/>
    </row>
    <row r="3" spans="1:31" s="1" customFormat="1" ht="15" customHeight="1">
      <c r="A3" s="91"/>
      <c r="B3" s="92"/>
      <c r="C3" s="92"/>
      <c r="D3" s="92"/>
      <c r="E3" s="92"/>
      <c r="F3" s="92"/>
      <c r="G3" s="92"/>
      <c r="H3" s="92"/>
      <c r="I3" s="92"/>
      <c r="J3" s="93"/>
    </row>
    <row r="4" spans="1:31" s="1" customFormat="1" ht="15" customHeight="1">
      <c r="A4" s="91"/>
      <c r="B4" s="92"/>
      <c r="C4" s="92"/>
      <c r="D4" s="92"/>
      <c r="E4" s="92"/>
      <c r="F4" s="92"/>
      <c r="G4" s="92"/>
      <c r="H4" s="92"/>
      <c r="I4" s="92"/>
      <c r="J4" s="93"/>
    </row>
    <row r="5" spans="1:31" s="1" customFormat="1" ht="15" customHeight="1" thickBot="1">
      <c r="A5" s="94"/>
      <c r="B5" s="95"/>
      <c r="C5" s="95"/>
      <c r="D5" s="95"/>
      <c r="E5" s="95"/>
      <c r="F5" s="95"/>
      <c r="G5" s="95"/>
      <c r="H5" s="95"/>
      <c r="I5" s="95"/>
      <c r="J5" s="93"/>
    </row>
    <row r="6" spans="1:31" s="1" customFormat="1" ht="24.75" customHeight="1" thickBot="1">
      <c r="A6" s="100" t="s">
        <v>470</v>
      </c>
      <c r="B6" s="101"/>
      <c r="C6" s="101"/>
      <c r="D6" s="101"/>
      <c r="E6" s="101"/>
      <c r="F6" s="101"/>
      <c r="G6" s="102"/>
      <c r="H6" s="96" t="s">
        <v>0</v>
      </c>
      <c r="I6" s="97"/>
      <c r="J6" s="98" t="s">
        <v>1</v>
      </c>
    </row>
    <row r="7" spans="1:31" s="1" customFormat="1" ht="23.25" customHeight="1" thickBot="1">
      <c r="A7" s="34" t="s">
        <v>2</v>
      </c>
      <c r="B7" s="35" t="s">
        <v>3</v>
      </c>
      <c r="C7" s="34" t="s">
        <v>4</v>
      </c>
      <c r="D7" s="34" t="s">
        <v>465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7</v>
      </c>
      <c r="J7" s="99"/>
    </row>
    <row r="8" spans="1:31" s="1" customFormat="1" ht="15" customHeight="1">
      <c r="A8" s="47"/>
      <c r="B8" s="48"/>
      <c r="C8" s="48"/>
      <c r="D8" s="48"/>
      <c r="E8" s="49"/>
      <c r="F8" s="49"/>
      <c r="G8" s="49"/>
      <c r="H8" s="55"/>
      <c r="I8" s="55"/>
      <c r="J8" s="4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33" customFormat="1" ht="15" customHeight="1">
      <c r="A9" s="47">
        <v>43731</v>
      </c>
      <c r="B9" s="48" t="s">
        <v>843</v>
      </c>
      <c r="C9" s="48" t="s">
        <v>10</v>
      </c>
      <c r="D9" s="58" t="s">
        <v>45</v>
      </c>
      <c r="E9" s="49">
        <v>260</v>
      </c>
      <c r="F9" s="49">
        <v>193</v>
      </c>
      <c r="G9" s="49">
        <v>0</v>
      </c>
      <c r="H9" s="85">
        <f>(F9-E9)*D9</f>
        <v>-5360</v>
      </c>
      <c r="I9" s="55">
        <v>0</v>
      </c>
      <c r="J9" s="85">
        <f>H9</f>
        <v>-5360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33" customFormat="1" ht="15" customHeight="1">
      <c r="A10" s="47">
        <v>43728</v>
      </c>
      <c r="B10" s="48" t="s">
        <v>786</v>
      </c>
      <c r="C10" s="48" t="s">
        <v>10</v>
      </c>
      <c r="D10" s="58" t="s">
        <v>27</v>
      </c>
      <c r="E10" s="49">
        <v>120</v>
      </c>
      <c r="F10" s="49">
        <v>130</v>
      </c>
      <c r="G10" s="49">
        <v>0</v>
      </c>
      <c r="H10" s="85">
        <f>(F10-E10)*D10</f>
        <v>1500</v>
      </c>
      <c r="I10" s="55">
        <v>0</v>
      </c>
      <c r="J10" s="85">
        <f>H10</f>
        <v>1500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33" customFormat="1" ht="15" customHeight="1">
      <c r="A11" s="47">
        <v>43727</v>
      </c>
      <c r="B11" s="48" t="s">
        <v>228</v>
      </c>
      <c r="C11" s="48" t="s">
        <v>10</v>
      </c>
      <c r="D11" s="58" t="s">
        <v>27</v>
      </c>
      <c r="E11" s="49">
        <v>80</v>
      </c>
      <c r="F11" s="49">
        <v>102.35</v>
      </c>
      <c r="G11" s="49">
        <v>84</v>
      </c>
      <c r="H11" s="55">
        <f>(F11-E11)*D11/2</f>
        <v>1676.2499999999995</v>
      </c>
      <c r="I11" s="55">
        <f>(G11-E11)*D11/2</f>
        <v>300</v>
      </c>
      <c r="J11" s="43">
        <f>(H11+I11)</f>
        <v>1976.2499999999995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33" customFormat="1" ht="15" customHeight="1">
      <c r="A12" s="47">
        <v>43725</v>
      </c>
      <c r="B12" s="48" t="s">
        <v>285</v>
      </c>
      <c r="C12" s="48" t="s">
        <v>10</v>
      </c>
      <c r="D12" s="58" t="s">
        <v>45</v>
      </c>
      <c r="E12" s="49">
        <v>126.3</v>
      </c>
      <c r="F12" s="49">
        <v>175</v>
      </c>
      <c r="G12" s="49">
        <v>225</v>
      </c>
      <c r="H12" s="55">
        <f>(F12-E12)*D12/2</f>
        <v>1948</v>
      </c>
      <c r="I12" s="55">
        <f>(G12-E12)*D12/2</f>
        <v>3948</v>
      </c>
      <c r="J12" s="43">
        <f>(H12+I12)</f>
        <v>5896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3" customFormat="1" ht="15" customHeight="1">
      <c r="A13" s="47">
        <v>43724</v>
      </c>
      <c r="B13" s="48" t="s">
        <v>780</v>
      </c>
      <c r="C13" s="48" t="s">
        <v>825</v>
      </c>
      <c r="D13" s="58" t="s">
        <v>45</v>
      </c>
      <c r="E13" s="49">
        <v>240</v>
      </c>
      <c r="F13" s="49">
        <v>190</v>
      </c>
      <c r="G13" s="49">
        <v>0</v>
      </c>
      <c r="H13" s="85">
        <f>(F13-E13)*D13</f>
        <v>-4000</v>
      </c>
      <c r="I13" s="55">
        <v>0</v>
      </c>
      <c r="J13" s="85">
        <f>H13</f>
        <v>-4000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33" customFormat="1" ht="15" customHeight="1">
      <c r="A14" s="47">
        <v>43720</v>
      </c>
      <c r="B14" s="48" t="s">
        <v>780</v>
      </c>
      <c r="C14" s="48" t="s">
        <v>825</v>
      </c>
      <c r="D14" s="58" t="s">
        <v>45</v>
      </c>
      <c r="E14" s="49">
        <v>265</v>
      </c>
      <c r="F14" s="49">
        <v>210</v>
      </c>
      <c r="G14" s="49">
        <v>0</v>
      </c>
      <c r="H14" s="85">
        <f>(F14-E14)*D14</f>
        <v>-4400</v>
      </c>
      <c r="I14" s="55">
        <v>0</v>
      </c>
      <c r="J14" s="85">
        <f>H14</f>
        <v>-4400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33" customFormat="1" ht="15" customHeight="1">
      <c r="A15" s="47">
        <v>43719</v>
      </c>
      <c r="B15" s="48" t="s">
        <v>366</v>
      </c>
      <c r="C15" s="48" t="s">
        <v>10</v>
      </c>
      <c r="D15" s="58" t="s">
        <v>45</v>
      </c>
      <c r="E15" s="49">
        <v>90</v>
      </c>
      <c r="F15" s="49">
        <v>129</v>
      </c>
      <c r="G15" s="49">
        <v>120</v>
      </c>
      <c r="H15" s="55">
        <f>(F15-E15)*D15/2</f>
        <v>1560</v>
      </c>
      <c r="I15" s="55">
        <f>(G15-E15)*D15/2</f>
        <v>1200</v>
      </c>
      <c r="J15" s="43">
        <f>(H15+I15)</f>
        <v>2760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33" customFormat="1" ht="15" customHeight="1">
      <c r="A16" s="47">
        <v>43717</v>
      </c>
      <c r="B16" s="48" t="s">
        <v>808</v>
      </c>
      <c r="C16" s="48" t="s">
        <v>10</v>
      </c>
      <c r="D16" s="58" t="s">
        <v>45</v>
      </c>
      <c r="E16" s="49">
        <v>150</v>
      </c>
      <c r="F16" s="49">
        <v>200</v>
      </c>
      <c r="G16" s="49">
        <v>250</v>
      </c>
      <c r="H16" s="55">
        <f>(F16-E16)*D16/2</f>
        <v>2000</v>
      </c>
      <c r="I16" s="55">
        <f>(G16-E16)*D16/2</f>
        <v>4000</v>
      </c>
      <c r="J16" s="43">
        <f>(H16+I16)</f>
        <v>6000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33" customFormat="1" ht="15" customHeight="1">
      <c r="A17" s="47">
        <v>43714</v>
      </c>
      <c r="B17" s="48" t="s">
        <v>808</v>
      </c>
      <c r="C17" s="48" t="s">
        <v>10</v>
      </c>
      <c r="D17" s="58" t="s">
        <v>45</v>
      </c>
      <c r="E17" s="49">
        <v>230</v>
      </c>
      <c r="F17" s="49">
        <v>280</v>
      </c>
      <c r="G17" s="49">
        <v>248</v>
      </c>
      <c r="H17" s="55">
        <f>(F17-E17)*D17/2</f>
        <v>2000</v>
      </c>
      <c r="I17" s="55">
        <f>(G17-E17)*D17/2</f>
        <v>720</v>
      </c>
      <c r="J17" s="43">
        <f>(H17+I17)</f>
        <v>2720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33" customFormat="1" ht="15" customHeight="1">
      <c r="A18" s="47">
        <v>43713</v>
      </c>
      <c r="B18" s="48" t="s">
        <v>784</v>
      </c>
      <c r="C18" s="48" t="s">
        <v>10</v>
      </c>
      <c r="D18" s="58" t="s">
        <v>27</v>
      </c>
      <c r="E18" s="49">
        <v>62</v>
      </c>
      <c r="F18" s="49">
        <v>38</v>
      </c>
      <c r="G18" s="49">
        <v>0</v>
      </c>
      <c r="H18" s="85">
        <f>(F18-E18)*D18</f>
        <v>-3600</v>
      </c>
      <c r="I18" s="55">
        <v>0</v>
      </c>
      <c r="J18" s="85">
        <f>H18</f>
        <v>-3600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33" customFormat="1" ht="15" customHeight="1">
      <c r="A19" s="37">
        <v>43712</v>
      </c>
      <c r="B19" s="48" t="s">
        <v>815</v>
      </c>
      <c r="C19" s="48" t="s">
        <v>10</v>
      </c>
      <c r="D19" s="58" t="s">
        <v>27</v>
      </c>
      <c r="E19" s="49">
        <v>116</v>
      </c>
      <c r="F19" s="49">
        <v>120</v>
      </c>
      <c r="G19" s="49">
        <v>0</v>
      </c>
      <c r="H19" s="55">
        <f>(F19-E19)*D19</f>
        <v>600</v>
      </c>
      <c r="I19" s="55">
        <v>0</v>
      </c>
      <c r="J19" s="40">
        <f>H19</f>
        <v>600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33" customFormat="1" ht="15" customHeight="1">
      <c r="A20" s="37">
        <v>43711</v>
      </c>
      <c r="B20" s="48" t="s">
        <v>813</v>
      </c>
      <c r="C20" s="48" t="s">
        <v>10</v>
      </c>
      <c r="D20" s="58" t="s">
        <v>45</v>
      </c>
      <c r="E20" s="49">
        <v>270</v>
      </c>
      <c r="F20" s="49">
        <v>300</v>
      </c>
      <c r="G20" s="49">
        <v>0</v>
      </c>
      <c r="H20" s="55">
        <f>(F20-E20)*D20</f>
        <v>2400</v>
      </c>
      <c r="I20" s="55">
        <v>0</v>
      </c>
      <c r="J20" s="40">
        <f>H20</f>
        <v>2400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33" customFormat="1" ht="15.75" customHeight="1">
      <c r="A21" s="87" t="s">
        <v>809</v>
      </c>
      <c r="B21" s="87"/>
      <c r="C21" s="87"/>
      <c r="D21" s="87" t="s">
        <v>248</v>
      </c>
      <c r="E21" s="87"/>
      <c r="F21" s="87"/>
      <c r="G21" s="87"/>
      <c r="H21" s="87"/>
      <c r="I21" s="87"/>
      <c r="J21" s="56">
        <f>SUM(J8:J20)</f>
        <v>6492.25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62" customFormat="1" ht="15" customHeight="1">
      <c r="A22" s="74"/>
      <c r="B22" s="75"/>
      <c r="C22" s="75"/>
      <c r="D22" s="75"/>
      <c r="E22" s="76"/>
      <c r="F22" s="76"/>
      <c r="G22" s="76"/>
      <c r="H22" s="79"/>
      <c r="I22" s="79"/>
      <c r="J22" s="8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31" s="33" customFormat="1" ht="15" customHeight="1">
      <c r="A23" s="37">
        <v>43707</v>
      </c>
      <c r="B23" s="48" t="s">
        <v>808</v>
      </c>
      <c r="C23" s="48" t="s">
        <v>10</v>
      </c>
      <c r="D23" s="58" t="s">
        <v>45</v>
      </c>
      <c r="E23" s="49">
        <v>280</v>
      </c>
      <c r="F23" s="49">
        <v>320</v>
      </c>
      <c r="G23" s="49">
        <v>370</v>
      </c>
      <c r="H23" s="55">
        <f>(F23-E23)*D23</f>
        <v>3200</v>
      </c>
      <c r="I23" s="55">
        <f>(G23-F23)*D23</f>
        <v>4000</v>
      </c>
      <c r="J23" s="43">
        <f>(H23+I23)</f>
        <v>7200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33" customFormat="1" ht="15" customHeight="1">
      <c r="A24" s="37">
        <v>43706</v>
      </c>
      <c r="B24" s="48" t="s">
        <v>803</v>
      </c>
      <c r="C24" s="48" t="s">
        <v>10</v>
      </c>
      <c r="D24" s="58" t="s">
        <v>27</v>
      </c>
      <c r="E24" s="49">
        <v>80</v>
      </c>
      <c r="F24" s="49">
        <v>50</v>
      </c>
      <c r="G24" s="49">
        <v>0</v>
      </c>
      <c r="H24" s="40">
        <f t="shared" ref="H24" si="0">(F24-E24)*D24</f>
        <v>-4500</v>
      </c>
      <c r="I24" s="40">
        <v>0</v>
      </c>
      <c r="J24" s="42">
        <f t="shared" ref="J24" si="1">(H24+I24)</f>
        <v>-4500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33" customFormat="1" ht="15" customHeight="1">
      <c r="A25" s="37">
        <v>43704</v>
      </c>
      <c r="B25" s="48" t="s">
        <v>797</v>
      </c>
      <c r="C25" s="48" t="s">
        <v>10</v>
      </c>
      <c r="D25" s="58" t="s">
        <v>45</v>
      </c>
      <c r="E25" s="49">
        <v>200</v>
      </c>
      <c r="F25" s="49">
        <v>250</v>
      </c>
      <c r="G25" s="49">
        <v>0</v>
      </c>
      <c r="H25" s="55">
        <f>(F25-E25)*D25</f>
        <v>4000</v>
      </c>
      <c r="I25" s="55">
        <v>0</v>
      </c>
      <c r="J25" s="40">
        <f>H25</f>
        <v>4000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33" customFormat="1" ht="15" customHeight="1">
      <c r="A26" s="37">
        <v>43703</v>
      </c>
      <c r="B26" s="48" t="s">
        <v>46</v>
      </c>
      <c r="C26" s="48" t="s">
        <v>10</v>
      </c>
      <c r="D26" s="58" t="s">
        <v>27</v>
      </c>
      <c r="E26" s="49">
        <v>65</v>
      </c>
      <c r="F26" s="49">
        <v>95</v>
      </c>
      <c r="G26" s="49">
        <v>125</v>
      </c>
      <c r="H26" s="55">
        <f>(F26-E26)*D26</f>
        <v>4500</v>
      </c>
      <c r="I26" s="55">
        <f>(G26-F26)*D26</f>
        <v>4500</v>
      </c>
      <c r="J26" s="43">
        <f>(H26+I26)</f>
        <v>9000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33" customFormat="1" ht="15" customHeight="1">
      <c r="A27" s="37">
        <v>43699</v>
      </c>
      <c r="B27" s="48" t="s">
        <v>791</v>
      </c>
      <c r="C27" s="48" t="s">
        <v>10</v>
      </c>
      <c r="D27" s="58" t="s">
        <v>27</v>
      </c>
      <c r="E27" s="49">
        <v>135</v>
      </c>
      <c r="F27" s="49">
        <v>110</v>
      </c>
      <c r="G27" s="49">
        <v>0</v>
      </c>
      <c r="H27" s="40">
        <f t="shared" ref="H27" si="2">(F27-E27)*D27</f>
        <v>-3750</v>
      </c>
      <c r="I27" s="40">
        <v>0</v>
      </c>
      <c r="J27" s="42">
        <f t="shared" ref="J27" si="3">(H27+I27)</f>
        <v>-3750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33" customFormat="1" ht="15" customHeight="1">
      <c r="A28" s="37">
        <v>43696</v>
      </c>
      <c r="B28" s="48" t="s">
        <v>786</v>
      </c>
      <c r="C28" s="48" t="s">
        <v>10</v>
      </c>
      <c r="D28" s="58" t="s">
        <v>27</v>
      </c>
      <c r="E28" s="49">
        <v>40</v>
      </c>
      <c r="F28" s="49">
        <v>20</v>
      </c>
      <c r="G28" s="49">
        <v>0</v>
      </c>
      <c r="H28" s="40">
        <f t="shared" ref="H28" si="4">(F28-E28)*D28</f>
        <v>-3000</v>
      </c>
      <c r="I28" s="40">
        <v>0</v>
      </c>
      <c r="J28" s="42">
        <f t="shared" ref="J28" si="5">(H28+I28)</f>
        <v>-3000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33" customFormat="1" ht="15" customHeight="1">
      <c r="A29" s="47">
        <v>43693</v>
      </c>
      <c r="B29" s="48" t="s">
        <v>784</v>
      </c>
      <c r="C29" s="48" t="s">
        <v>10</v>
      </c>
      <c r="D29" s="58" t="s">
        <v>27</v>
      </c>
      <c r="E29" s="49">
        <v>85</v>
      </c>
      <c r="F29" s="49">
        <v>110</v>
      </c>
      <c r="G29" s="49">
        <v>131</v>
      </c>
      <c r="H29" s="55">
        <f>(F29-E29)*D29</f>
        <v>3750</v>
      </c>
      <c r="I29" s="55">
        <f>(G29-F29)*D29</f>
        <v>3150</v>
      </c>
      <c r="J29" s="43">
        <f>(H29+I29)</f>
        <v>6900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3" customFormat="1" ht="15" customHeight="1">
      <c r="A30" s="47">
        <v>43691</v>
      </c>
      <c r="B30" s="48" t="s">
        <v>782</v>
      </c>
      <c r="C30" s="48" t="s">
        <v>10</v>
      </c>
      <c r="D30" s="58" t="s">
        <v>45</v>
      </c>
      <c r="E30" s="49">
        <v>260</v>
      </c>
      <c r="F30" s="49">
        <v>200</v>
      </c>
      <c r="G30" s="49">
        <v>0</v>
      </c>
      <c r="H30" s="40">
        <f t="shared" ref="H30" si="6">(F30-E30)*D30</f>
        <v>-4800</v>
      </c>
      <c r="I30" s="40">
        <v>0</v>
      </c>
      <c r="J30" s="42">
        <f t="shared" ref="J30" si="7">(H30+I30)</f>
        <v>-4800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3" customFormat="1" ht="15" customHeight="1">
      <c r="A31" s="47">
        <v>43690</v>
      </c>
      <c r="B31" s="48" t="s">
        <v>780</v>
      </c>
      <c r="C31" s="48" t="s">
        <v>10</v>
      </c>
      <c r="D31" s="58" t="s">
        <v>45</v>
      </c>
      <c r="E31" s="49">
        <v>240</v>
      </c>
      <c r="F31" s="49">
        <v>190</v>
      </c>
      <c r="G31" s="49">
        <v>0</v>
      </c>
      <c r="H31" s="40">
        <f t="shared" ref="H31" si="8">(F31-E31)*D31</f>
        <v>-4000</v>
      </c>
      <c r="I31" s="40">
        <v>0</v>
      </c>
      <c r="J31" s="42">
        <f t="shared" ref="J31" si="9">(H31+I31)</f>
        <v>-4000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3" customFormat="1" ht="15" customHeight="1">
      <c r="A32" s="37">
        <v>43686</v>
      </c>
      <c r="B32" s="48" t="s">
        <v>777</v>
      </c>
      <c r="C32" s="48" t="s">
        <v>10</v>
      </c>
      <c r="D32" s="58" t="s">
        <v>45</v>
      </c>
      <c r="E32" s="49">
        <v>210</v>
      </c>
      <c r="F32" s="49">
        <v>260</v>
      </c>
      <c r="G32" s="49">
        <v>0</v>
      </c>
      <c r="H32" s="55">
        <f>(F32-E32)*D32</f>
        <v>4000</v>
      </c>
      <c r="I32" s="55">
        <v>0</v>
      </c>
      <c r="J32" s="40">
        <f>H32</f>
        <v>4000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33" customFormat="1" ht="15" customHeight="1">
      <c r="A33" s="37">
        <v>43685</v>
      </c>
      <c r="B33" s="48" t="s">
        <v>771</v>
      </c>
      <c r="C33" s="48" t="s">
        <v>10</v>
      </c>
      <c r="D33" s="58" t="s">
        <v>45</v>
      </c>
      <c r="E33" s="49">
        <v>300</v>
      </c>
      <c r="F33" s="49">
        <v>250</v>
      </c>
      <c r="G33" s="49">
        <v>0</v>
      </c>
      <c r="H33" s="40">
        <f t="shared" ref="H33" si="10">(F33-E33)*D33</f>
        <v>-4000</v>
      </c>
      <c r="I33" s="40">
        <v>0</v>
      </c>
      <c r="J33" s="42">
        <f t="shared" ref="J33" si="11">(H33+I33)</f>
        <v>-4000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33" customFormat="1" ht="15" customHeight="1">
      <c r="A34" s="37">
        <v>43684</v>
      </c>
      <c r="B34" s="48" t="s">
        <v>769</v>
      </c>
      <c r="C34" s="48" t="s">
        <v>10</v>
      </c>
      <c r="D34" s="58" t="s">
        <v>45</v>
      </c>
      <c r="E34" s="49">
        <v>250</v>
      </c>
      <c r="F34" s="49">
        <v>200</v>
      </c>
      <c r="G34" s="49">
        <v>0</v>
      </c>
      <c r="H34" s="40">
        <f t="shared" ref="H34" si="12">(F34-E34)*D34</f>
        <v>-4000</v>
      </c>
      <c r="I34" s="40">
        <v>0</v>
      </c>
      <c r="J34" s="42">
        <f t="shared" ref="J34" si="13">(H34+I34)</f>
        <v>-4000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33" customFormat="1" ht="15" customHeight="1">
      <c r="A35" s="37">
        <v>43683</v>
      </c>
      <c r="B35" s="48" t="s">
        <v>763</v>
      </c>
      <c r="C35" s="48" t="s">
        <v>10</v>
      </c>
      <c r="D35" s="58" t="s">
        <v>45</v>
      </c>
      <c r="E35" s="49">
        <v>200</v>
      </c>
      <c r="F35" s="49">
        <v>250</v>
      </c>
      <c r="G35" s="49">
        <v>300</v>
      </c>
      <c r="H35" s="55">
        <f>(F35-E35)*D35</f>
        <v>4000</v>
      </c>
      <c r="I35" s="55">
        <f>(G35-F35)*D35</f>
        <v>4000</v>
      </c>
      <c r="J35" s="43">
        <f>(H35+I35)</f>
        <v>8000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33" customFormat="1" ht="15" customHeight="1">
      <c r="A36" s="37">
        <v>43682</v>
      </c>
      <c r="B36" s="48" t="s">
        <v>762</v>
      </c>
      <c r="C36" s="48" t="s">
        <v>10</v>
      </c>
      <c r="D36" s="58" t="s">
        <v>45</v>
      </c>
      <c r="E36" s="49">
        <v>290</v>
      </c>
      <c r="F36" s="49">
        <v>350</v>
      </c>
      <c r="G36" s="49">
        <v>0</v>
      </c>
      <c r="H36" s="55">
        <f>(F36-E36)*D36</f>
        <v>4800</v>
      </c>
      <c r="I36" s="55">
        <v>0</v>
      </c>
      <c r="J36" s="40">
        <f>H36</f>
        <v>4800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33" customFormat="1" ht="15" customHeight="1">
      <c r="A37" s="37">
        <v>43679</v>
      </c>
      <c r="B37" s="48" t="s">
        <v>755</v>
      </c>
      <c r="C37" s="48" t="s">
        <v>10</v>
      </c>
      <c r="D37" s="58" t="s">
        <v>45</v>
      </c>
      <c r="E37" s="49">
        <v>300</v>
      </c>
      <c r="F37" s="49">
        <v>250</v>
      </c>
      <c r="G37" s="49">
        <v>0</v>
      </c>
      <c r="H37" s="40">
        <f t="shared" ref="H37" si="14">(F37-E37)*D37</f>
        <v>-4000</v>
      </c>
      <c r="I37" s="40">
        <v>0</v>
      </c>
      <c r="J37" s="42">
        <f t="shared" ref="J37" si="15">(H37+I37)</f>
        <v>-4000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33" customFormat="1" ht="15.75" customHeight="1">
      <c r="A38" s="87" t="s">
        <v>751</v>
      </c>
      <c r="B38" s="87"/>
      <c r="C38" s="87"/>
      <c r="D38" s="87" t="s">
        <v>248</v>
      </c>
      <c r="E38" s="87"/>
      <c r="F38" s="87"/>
      <c r="G38" s="87"/>
      <c r="H38" s="87"/>
      <c r="I38" s="87"/>
      <c r="J38" s="56">
        <f>SUM(J8:J37)</f>
        <v>24834.5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62" customFormat="1" ht="15" customHeight="1">
      <c r="A39" s="74"/>
      <c r="B39" s="75"/>
      <c r="C39" s="75"/>
      <c r="D39" s="75"/>
      <c r="E39" s="76"/>
      <c r="F39" s="76"/>
      <c r="G39" s="76"/>
      <c r="H39" s="79"/>
      <c r="I39" s="79"/>
      <c r="J39" s="80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s="33" customFormat="1" ht="15" customHeight="1">
      <c r="A40" s="47">
        <v>43677</v>
      </c>
      <c r="B40" s="48" t="s">
        <v>750</v>
      </c>
      <c r="C40" s="48" t="s">
        <v>10</v>
      </c>
      <c r="D40" s="58" t="s">
        <v>45</v>
      </c>
      <c r="E40" s="49">
        <v>200</v>
      </c>
      <c r="F40" s="49">
        <v>200</v>
      </c>
      <c r="G40" s="49">
        <v>0</v>
      </c>
      <c r="H40" s="55">
        <f>(F40-E40)*D40</f>
        <v>0</v>
      </c>
      <c r="I40" s="55">
        <v>0</v>
      </c>
      <c r="J40" s="40">
        <f>H40</f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33" customFormat="1" ht="15" customHeight="1">
      <c r="A41" s="47">
        <v>43676</v>
      </c>
      <c r="B41" s="48" t="s">
        <v>748</v>
      </c>
      <c r="C41" s="48" t="s">
        <v>10</v>
      </c>
      <c r="D41" s="58" t="s">
        <v>45</v>
      </c>
      <c r="E41" s="49">
        <v>190</v>
      </c>
      <c r="F41" s="49">
        <v>240</v>
      </c>
      <c r="G41" s="49">
        <v>290</v>
      </c>
      <c r="H41" s="55">
        <f>(F41-E41)*D41</f>
        <v>4000</v>
      </c>
      <c r="I41" s="55">
        <f>(G41-F41)*D41</f>
        <v>4000</v>
      </c>
      <c r="J41" s="43">
        <f>(H41+I41)</f>
        <v>8000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33" customFormat="1" ht="15" customHeight="1">
      <c r="A42" s="47">
        <v>43675</v>
      </c>
      <c r="B42" s="48" t="s">
        <v>744</v>
      </c>
      <c r="C42" s="48" t="s">
        <v>10</v>
      </c>
      <c r="D42" s="58" t="s">
        <v>45</v>
      </c>
      <c r="E42" s="49">
        <v>130</v>
      </c>
      <c r="F42" s="49">
        <v>180</v>
      </c>
      <c r="G42" s="49">
        <v>0</v>
      </c>
      <c r="H42" s="55">
        <f>(F42-E42)*D42</f>
        <v>4000</v>
      </c>
      <c r="I42" s="55">
        <v>0</v>
      </c>
      <c r="J42" s="40">
        <f>H42</f>
        <v>4000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33" customFormat="1" ht="15" customHeight="1">
      <c r="A43" s="37">
        <v>43672</v>
      </c>
      <c r="B43" s="48" t="s">
        <v>731</v>
      </c>
      <c r="C43" s="48" t="s">
        <v>10</v>
      </c>
      <c r="D43" s="58" t="s">
        <v>45</v>
      </c>
      <c r="E43" s="49">
        <v>250</v>
      </c>
      <c r="F43" s="49">
        <v>200</v>
      </c>
      <c r="G43" s="49">
        <v>0</v>
      </c>
      <c r="H43" s="40">
        <f t="shared" ref="H43" si="16">(F43-E43)*D43</f>
        <v>-4000</v>
      </c>
      <c r="I43" s="40">
        <v>0</v>
      </c>
      <c r="J43" s="42">
        <f t="shared" ref="J43" si="17">(H43+I43)</f>
        <v>-4000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33" customFormat="1" ht="15" customHeight="1">
      <c r="A44" s="37">
        <v>43671</v>
      </c>
      <c r="B44" s="48" t="s">
        <v>739</v>
      </c>
      <c r="C44" s="48" t="s">
        <v>10</v>
      </c>
      <c r="D44" s="58" t="s">
        <v>45</v>
      </c>
      <c r="E44" s="49">
        <v>180</v>
      </c>
      <c r="F44" s="49">
        <v>230</v>
      </c>
      <c r="G44" s="49">
        <v>280</v>
      </c>
      <c r="H44" s="41">
        <f t="shared" ref="H44" si="18">(F44-E44)*D44</f>
        <v>4000</v>
      </c>
      <c r="I44" s="41">
        <f t="shared" ref="I44" si="19">(G44-F44)*D44</f>
        <v>4000</v>
      </c>
      <c r="J44" s="40">
        <f t="shared" ref="J44" si="20">(H44+I44)</f>
        <v>8000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33" customFormat="1" ht="15" customHeight="1">
      <c r="A45" s="37">
        <v>43670</v>
      </c>
      <c r="B45" s="48" t="s">
        <v>560</v>
      </c>
      <c r="C45" s="48" t="s">
        <v>10</v>
      </c>
      <c r="D45" s="58" t="s">
        <v>45</v>
      </c>
      <c r="E45" s="49">
        <v>125</v>
      </c>
      <c r="F45" s="49">
        <v>75</v>
      </c>
      <c r="G45" s="49">
        <v>0</v>
      </c>
      <c r="H45" s="40">
        <f t="shared" ref="H45" si="21">(F45-E45)*D45</f>
        <v>-4000</v>
      </c>
      <c r="I45" s="40">
        <v>0</v>
      </c>
      <c r="J45" s="42">
        <f t="shared" ref="J45" si="22">(H45+I45)</f>
        <v>-4000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33" customFormat="1" ht="15" customHeight="1">
      <c r="A46" s="37">
        <v>43669</v>
      </c>
      <c r="B46" s="48" t="s">
        <v>731</v>
      </c>
      <c r="C46" s="48" t="s">
        <v>10</v>
      </c>
      <c r="D46" s="58" t="s">
        <v>45</v>
      </c>
      <c r="E46" s="49">
        <v>170</v>
      </c>
      <c r="F46" s="49">
        <v>120</v>
      </c>
      <c r="G46" s="49">
        <v>0</v>
      </c>
      <c r="H46" s="40">
        <f t="shared" ref="H46" si="23">(F46-E46)*D46</f>
        <v>-4000</v>
      </c>
      <c r="I46" s="40">
        <v>0</v>
      </c>
      <c r="J46" s="42">
        <f t="shared" ref="J46" si="24">(H46+I46)</f>
        <v>-4000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33" customFormat="1" ht="15" customHeight="1">
      <c r="A47" s="37">
        <v>43664</v>
      </c>
      <c r="B47" s="48" t="s">
        <v>668</v>
      </c>
      <c r="C47" s="48" t="s">
        <v>10</v>
      </c>
      <c r="D47" s="58" t="s">
        <v>45</v>
      </c>
      <c r="E47" s="49">
        <v>190</v>
      </c>
      <c r="F47" s="49">
        <v>235</v>
      </c>
      <c r="G47" s="49">
        <v>0</v>
      </c>
      <c r="H47" s="41">
        <f t="shared" ref="H47" si="25">(F47-E47)*D47</f>
        <v>3600</v>
      </c>
      <c r="I47" s="41">
        <v>0</v>
      </c>
      <c r="J47" s="40">
        <f t="shared" ref="J47" si="26">(H47+I47)</f>
        <v>3600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33" customFormat="1" ht="15" customHeight="1">
      <c r="A48" s="37">
        <v>43663</v>
      </c>
      <c r="B48" s="48" t="s">
        <v>597</v>
      </c>
      <c r="C48" s="48" t="s">
        <v>10</v>
      </c>
      <c r="D48" s="58" t="s">
        <v>45</v>
      </c>
      <c r="E48" s="49">
        <v>85</v>
      </c>
      <c r="F48" s="49">
        <v>135</v>
      </c>
      <c r="G48" s="49">
        <v>0</v>
      </c>
      <c r="H48" s="41">
        <f t="shared" ref="H48" si="27">(F48-E48)*D48</f>
        <v>4000</v>
      </c>
      <c r="I48" s="41">
        <v>0</v>
      </c>
      <c r="J48" s="40">
        <f t="shared" ref="J48" si="28">(H48+I48)</f>
        <v>4000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s="33" customFormat="1" ht="15" customHeight="1">
      <c r="A49" s="37">
        <v>43662</v>
      </c>
      <c r="B49" s="48" t="s">
        <v>721</v>
      </c>
      <c r="C49" s="48" t="s">
        <v>10</v>
      </c>
      <c r="D49" s="58" t="s">
        <v>45</v>
      </c>
      <c r="E49" s="49">
        <v>140</v>
      </c>
      <c r="F49" s="49">
        <v>90</v>
      </c>
      <c r="G49" s="49">
        <v>0</v>
      </c>
      <c r="H49" s="40">
        <f t="shared" ref="H49" si="29">(F49-E49)*D49</f>
        <v>-4000</v>
      </c>
      <c r="I49" s="40">
        <v>0</v>
      </c>
      <c r="J49" s="42">
        <f t="shared" ref="J49" si="30">(H49+I49)</f>
        <v>-4000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33" customFormat="1" ht="15" customHeight="1">
      <c r="A50" s="37">
        <v>43661</v>
      </c>
      <c r="B50" s="48" t="s">
        <v>668</v>
      </c>
      <c r="C50" s="48" t="s">
        <v>10</v>
      </c>
      <c r="D50" s="58" t="s">
        <v>45</v>
      </c>
      <c r="E50" s="49">
        <v>170</v>
      </c>
      <c r="F50" s="49">
        <v>220</v>
      </c>
      <c r="G50" s="49">
        <v>270</v>
      </c>
      <c r="H50" s="41">
        <f t="shared" ref="H50" si="31">(F50-E50)*D50</f>
        <v>4000</v>
      </c>
      <c r="I50" s="41">
        <f t="shared" ref="I50" si="32">(G50-F50)*D50</f>
        <v>4000</v>
      </c>
      <c r="J50" s="40">
        <f t="shared" ref="J50" si="33">(H50+I50)</f>
        <v>8000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s="33" customFormat="1" ht="15" customHeight="1">
      <c r="A51" s="37">
        <v>43658</v>
      </c>
      <c r="B51" s="48" t="s">
        <v>597</v>
      </c>
      <c r="C51" s="48" t="s">
        <v>10</v>
      </c>
      <c r="D51" s="58" t="s">
        <v>45</v>
      </c>
      <c r="E51" s="49">
        <v>170</v>
      </c>
      <c r="F51" s="49">
        <v>220</v>
      </c>
      <c r="G51" s="49">
        <v>0</v>
      </c>
      <c r="H51" s="41">
        <f t="shared" ref="H51" si="34">(F51-E51)*D51</f>
        <v>4000</v>
      </c>
      <c r="I51" s="41">
        <v>0</v>
      </c>
      <c r="J51" s="40">
        <f t="shared" ref="J51" si="35">(H51+I51)</f>
        <v>4000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s="33" customFormat="1" ht="15" customHeight="1">
      <c r="A52" s="37">
        <v>43657</v>
      </c>
      <c r="B52" s="48" t="s">
        <v>445</v>
      </c>
      <c r="C52" s="48" t="s">
        <v>10</v>
      </c>
      <c r="D52" s="58" t="s">
        <v>45</v>
      </c>
      <c r="E52" s="49">
        <v>210</v>
      </c>
      <c r="F52" s="49">
        <v>160</v>
      </c>
      <c r="G52" s="49">
        <v>0</v>
      </c>
      <c r="H52" s="40">
        <f t="shared" ref="H52" si="36">(F52-E52)*D52</f>
        <v>-4000</v>
      </c>
      <c r="I52" s="40">
        <v>0</v>
      </c>
      <c r="J52" s="42">
        <f t="shared" ref="J52" si="37">(H52+I52)</f>
        <v>-4000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s="33" customFormat="1" ht="15" customHeight="1">
      <c r="A53" s="37">
        <v>43655</v>
      </c>
      <c r="B53" s="48" t="s">
        <v>668</v>
      </c>
      <c r="C53" s="48" t="s">
        <v>10</v>
      </c>
      <c r="D53" s="58" t="s">
        <v>45</v>
      </c>
      <c r="E53" s="49">
        <v>150</v>
      </c>
      <c r="F53" s="49">
        <v>100</v>
      </c>
      <c r="G53" s="49">
        <v>0</v>
      </c>
      <c r="H53" s="40">
        <f t="shared" ref="H53" si="38">(F53-E53)*D53</f>
        <v>-4000</v>
      </c>
      <c r="I53" s="40">
        <v>0</v>
      </c>
      <c r="J53" s="42">
        <f t="shared" ref="J53" si="39">(H53+I53)</f>
        <v>-4000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s="33" customFormat="1" ht="15" customHeight="1">
      <c r="A54" s="37">
        <v>43654</v>
      </c>
      <c r="B54" s="48" t="s">
        <v>704</v>
      </c>
      <c r="C54" s="48" t="s">
        <v>10</v>
      </c>
      <c r="D54" s="58" t="s">
        <v>45</v>
      </c>
      <c r="E54" s="49">
        <v>220</v>
      </c>
      <c r="F54" s="49">
        <v>280</v>
      </c>
      <c r="G54" s="49">
        <v>340</v>
      </c>
      <c r="H54" s="41">
        <f t="shared" ref="H54" si="40">(F54-E54)*D54</f>
        <v>4800</v>
      </c>
      <c r="I54" s="41">
        <f t="shared" ref="I54" si="41">(G54-F54)*D54</f>
        <v>4800</v>
      </c>
      <c r="J54" s="40">
        <f t="shared" ref="J54" si="42">(H54+I54)</f>
        <v>9600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s="33" customFormat="1" ht="15" customHeight="1">
      <c r="A55" s="37">
        <v>43651</v>
      </c>
      <c r="B55" s="48" t="s">
        <v>605</v>
      </c>
      <c r="C55" s="48" t="s">
        <v>10</v>
      </c>
      <c r="D55" s="58" t="s">
        <v>45</v>
      </c>
      <c r="E55" s="49">
        <v>250</v>
      </c>
      <c r="F55" s="49">
        <v>200</v>
      </c>
      <c r="G55" s="49">
        <v>0</v>
      </c>
      <c r="H55" s="40">
        <f t="shared" ref="H55" si="43">(F55-E55)*D55</f>
        <v>-4000</v>
      </c>
      <c r="I55" s="40">
        <v>0</v>
      </c>
      <c r="J55" s="42">
        <f t="shared" ref="J55" si="44">(H55+I55)</f>
        <v>-4000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s="33" customFormat="1" ht="15" customHeight="1">
      <c r="A56" s="37">
        <v>43651</v>
      </c>
      <c r="B56" s="48" t="s">
        <v>698</v>
      </c>
      <c r="C56" s="48" t="s">
        <v>10</v>
      </c>
      <c r="D56" s="58" t="s">
        <v>45</v>
      </c>
      <c r="E56" s="49">
        <v>240</v>
      </c>
      <c r="F56" s="49">
        <v>190</v>
      </c>
      <c r="G56" s="49">
        <v>0</v>
      </c>
      <c r="H56" s="40">
        <f t="shared" ref="H56" si="45">(F56-E56)*D56</f>
        <v>-4000</v>
      </c>
      <c r="I56" s="40">
        <v>0</v>
      </c>
      <c r="J56" s="42">
        <f t="shared" ref="J56" si="46">(H56+I56)</f>
        <v>-4000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s="33" customFormat="1" ht="15" customHeight="1">
      <c r="A57" s="37">
        <v>43650</v>
      </c>
      <c r="B57" s="48" t="s">
        <v>698</v>
      </c>
      <c r="C57" s="48" t="s">
        <v>10</v>
      </c>
      <c r="D57" s="58" t="s">
        <v>45</v>
      </c>
      <c r="E57" s="49">
        <v>240</v>
      </c>
      <c r="F57" s="49">
        <v>208</v>
      </c>
      <c r="G57" s="49">
        <v>0</v>
      </c>
      <c r="H57" s="40">
        <f t="shared" ref="H57" si="47">(F57-E57)*D57</f>
        <v>-2560</v>
      </c>
      <c r="I57" s="40">
        <v>0</v>
      </c>
      <c r="J57" s="42">
        <f t="shared" ref="J57" si="48">(H57+I57)</f>
        <v>-2560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s="33" customFormat="1" ht="15" customHeight="1">
      <c r="A58" s="37">
        <v>43649</v>
      </c>
      <c r="B58" s="48" t="s">
        <v>696</v>
      </c>
      <c r="C58" s="48" t="s">
        <v>10</v>
      </c>
      <c r="D58" s="58" t="s">
        <v>45</v>
      </c>
      <c r="E58" s="49">
        <v>80</v>
      </c>
      <c r="F58" s="49">
        <v>82</v>
      </c>
      <c r="G58" s="49">
        <v>0</v>
      </c>
      <c r="H58" s="41">
        <f t="shared" ref="H58" si="49">(F58-E58)*D58</f>
        <v>160</v>
      </c>
      <c r="I58" s="41">
        <v>0</v>
      </c>
      <c r="J58" s="40">
        <f t="shared" ref="J58" si="50">(H58+I58)</f>
        <v>160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s="33" customFormat="1" ht="15" customHeight="1">
      <c r="A59" s="37">
        <v>43648</v>
      </c>
      <c r="B59" s="48" t="s">
        <v>686</v>
      </c>
      <c r="C59" s="48" t="s">
        <v>10</v>
      </c>
      <c r="D59" s="58" t="s">
        <v>45</v>
      </c>
      <c r="E59" s="49">
        <v>110</v>
      </c>
      <c r="F59" s="49">
        <v>150</v>
      </c>
      <c r="G59" s="49">
        <v>0</v>
      </c>
      <c r="H59" s="41">
        <f t="shared" ref="H59" si="51">(F59-E59)*D59</f>
        <v>3200</v>
      </c>
      <c r="I59" s="41">
        <v>0</v>
      </c>
      <c r="J59" s="40">
        <f t="shared" ref="J59" si="52">(H59+I59)</f>
        <v>3200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s="33" customFormat="1" ht="15" customHeight="1">
      <c r="A60" s="37">
        <v>43647</v>
      </c>
      <c r="B60" s="48" t="s">
        <v>605</v>
      </c>
      <c r="C60" s="48" t="s">
        <v>10</v>
      </c>
      <c r="D60" s="58" t="s">
        <v>45</v>
      </c>
      <c r="E60" s="49">
        <v>150</v>
      </c>
      <c r="F60" s="49">
        <v>153</v>
      </c>
      <c r="G60" s="49">
        <v>0</v>
      </c>
      <c r="H60" s="41">
        <f t="shared" ref="H60" si="53">(F60-E60)*D60</f>
        <v>240</v>
      </c>
      <c r="I60" s="41">
        <v>0</v>
      </c>
      <c r="J60" s="40">
        <f t="shared" ref="J60" si="54">(H60+I60)</f>
        <v>240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s="33" customFormat="1" ht="15.75" customHeight="1">
      <c r="A61" s="87" t="s">
        <v>687</v>
      </c>
      <c r="B61" s="87"/>
      <c r="C61" s="87"/>
      <c r="D61" s="87" t="s">
        <v>248</v>
      </c>
      <c r="E61" s="87"/>
      <c r="F61" s="87"/>
      <c r="G61" s="87"/>
      <c r="H61" s="87"/>
      <c r="I61" s="87"/>
      <c r="J61" s="56">
        <f>SUM(J40:J60)</f>
        <v>18240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s="62" customFormat="1" ht="15" customHeight="1">
      <c r="A62" s="74"/>
      <c r="B62" s="75"/>
      <c r="C62" s="75"/>
      <c r="D62" s="75"/>
      <c r="E62" s="76"/>
      <c r="F62" s="76"/>
      <c r="G62" s="76"/>
      <c r="H62" s="79"/>
      <c r="I62" s="79"/>
      <c r="J62" s="80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1:31" s="33" customFormat="1" ht="15" customHeight="1">
      <c r="A63" s="37">
        <v>43644</v>
      </c>
      <c r="B63" s="48" t="s">
        <v>685</v>
      </c>
      <c r="C63" s="48" t="s">
        <v>10</v>
      </c>
      <c r="D63" s="58" t="s">
        <v>45</v>
      </c>
      <c r="E63" s="49">
        <v>215</v>
      </c>
      <c r="F63" s="49">
        <v>263.8</v>
      </c>
      <c r="G63" s="49">
        <v>0</v>
      </c>
      <c r="H63" s="41">
        <f t="shared" ref="H63" si="55">(F63-E63)*D63</f>
        <v>3904.0000000000009</v>
      </c>
      <c r="I63" s="41">
        <v>0</v>
      </c>
      <c r="J63" s="40">
        <f t="shared" ref="J63" si="56">(H63+I63)</f>
        <v>3904.0000000000009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s="33" customFormat="1" ht="15" customHeight="1">
      <c r="A64" s="37">
        <v>43643</v>
      </c>
      <c r="B64" s="48" t="s">
        <v>686</v>
      </c>
      <c r="C64" s="48" t="s">
        <v>10</v>
      </c>
      <c r="D64" s="58" t="s">
        <v>45</v>
      </c>
      <c r="E64" s="49">
        <v>60</v>
      </c>
      <c r="F64" s="49">
        <v>105</v>
      </c>
      <c r="G64" s="49">
        <v>0</v>
      </c>
      <c r="H64" s="41">
        <f t="shared" ref="H64" si="57">(F64-E64)*D64</f>
        <v>3600</v>
      </c>
      <c r="I64" s="41">
        <v>0</v>
      </c>
      <c r="J64" s="40">
        <f t="shared" ref="J64" si="58">(H64+I64)</f>
        <v>3600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33" customFormat="1" ht="15" customHeight="1">
      <c r="A65" s="37">
        <v>43642</v>
      </c>
      <c r="B65" s="48" t="s">
        <v>645</v>
      </c>
      <c r="C65" s="48" t="s">
        <v>10</v>
      </c>
      <c r="D65" s="58" t="s">
        <v>45</v>
      </c>
      <c r="E65" s="49">
        <v>115</v>
      </c>
      <c r="F65" s="49">
        <v>175</v>
      </c>
      <c r="G65" s="49">
        <v>235</v>
      </c>
      <c r="H65" s="41">
        <f t="shared" ref="H65" si="59">(F65-E65)*D65</f>
        <v>4800</v>
      </c>
      <c r="I65" s="41">
        <f t="shared" ref="I65" si="60">(G65-F65)*D65</f>
        <v>4800</v>
      </c>
      <c r="J65" s="40">
        <f t="shared" ref="J65" si="61">(H65+I65)</f>
        <v>9600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33" customFormat="1" ht="15" customHeight="1">
      <c r="A66" s="37">
        <v>43641</v>
      </c>
      <c r="B66" s="48" t="s">
        <v>440</v>
      </c>
      <c r="C66" s="48" t="s">
        <v>10</v>
      </c>
      <c r="D66" s="58" t="s">
        <v>45</v>
      </c>
      <c r="E66" s="49">
        <v>180</v>
      </c>
      <c r="F66" s="49">
        <v>130</v>
      </c>
      <c r="G66" s="49">
        <v>0</v>
      </c>
      <c r="H66" s="40">
        <f t="shared" ref="H66" si="62">(F66-E66)*D66</f>
        <v>-4000</v>
      </c>
      <c r="I66" s="40">
        <v>0</v>
      </c>
      <c r="J66" s="42">
        <f t="shared" ref="J66" si="63">(H66+I66)</f>
        <v>-4000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s="33" customFormat="1" ht="15" customHeight="1">
      <c r="A67" s="37">
        <v>43640</v>
      </c>
      <c r="B67" s="48" t="s">
        <v>597</v>
      </c>
      <c r="C67" s="48" t="s">
        <v>10</v>
      </c>
      <c r="D67" s="58" t="s">
        <v>45</v>
      </c>
      <c r="E67" s="49">
        <v>200</v>
      </c>
      <c r="F67" s="49">
        <v>150</v>
      </c>
      <c r="G67" s="49">
        <v>0</v>
      </c>
      <c r="H67" s="40">
        <f t="shared" ref="H67" si="64">(F67-E67)*D67</f>
        <v>-4000</v>
      </c>
      <c r="I67" s="40">
        <v>0</v>
      </c>
      <c r="J67" s="42">
        <f t="shared" ref="J67" si="65">(H67+I67)</f>
        <v>-4000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s="33" customFormat="1" ht="15" customHeight="1">
      <c r="A68" s="37">
        <v>43637</v>
      </c>
      <c r="B68" s="48" t="s">
        <v>597</v>
      </c>
      <c r="C68" s="48" t="s">
        <v>10</v>
      </c>
      <c r="D68" s="58" t="s">
        <v>45</v>
      </c>
      <c r="E68" s="49">
        <v>225</v>
      </c>
      <c r="F68" s="49">
        <v>175</v>
      </c>
      <c r="G68" s="49">
        <v>0</v>
      </c>
      <c r="H68" s="40">
        <f t="shared" ref="H68" si="66">(F68-E68)*D68</f>
        <v>-4000</v>
      </c>
      <c r="I68" s="40">
        <v>0</v>
      </c>
      <c r="J68" s="42">
        <f t="shared" ref="J68" si="67">(H68+I68)</f>
        <v>-4000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s="33" customFormat="1" ht="15" customHeight="1">
      <c r="A69" s="37">
        <v>43636</v>
      </c>
      <c r="B69" s="48" t="s">
        <v>445</v>
      </c>
      <c r="C69" s="48" t="s">
        <v>10</v>
      </c>
      <c r="D69" s="58" t="s">
        <v>45</v>
      </c>
      <c r="E69" s="49">
        <v>70</v>
      </c>
      <c r="F69" s="49">
        <v>133</v>
      </c>
      <c r="G69" s="49">
        <v>0</v>
      </c>
      <c r="H69" s="41">
        <f t="shared" ref="H69" si="68">(F69-E69)*D69</f>
        <v>5040</v>
      </c>
      <c r="I69" s="41">
        <v>0</v>
      </c>
      <c r="J69" s="40">
        <f t="shared" ref="J69" si="69">(H69+I69)</f>
        <v>5040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s="33" customFormat="1" ht="15" customHeight="1">
      <c r="A70" s="37">
        <v>43635</v>
      </c>
      <c r="B70" s="48" t="s">
        <v>668</v>
      </c>
      <c r="C70" s="48" t="s">
        <v>10</v>
      </c>
      <c r="D70" s="58" t="s">
        <v>45</v>
      </c>
      <c r="E70" s="49">
        <v>140</v>
      </c>
      <c r="F70" s="49">
        <v>200</v>
      </c>
      <c r="G70" s="49">
        <v>260</v>
      </c>
      <c r="H70" s="41">
        <f t="shared" ref="H70" si="70">(F70-E70)*D70</f>
        <v>4800</v>
      </c>
      <c r="I70" s="41">
        <f t="shared" ref="I70" si="71">(G70-F70)*D70</f>
        <v>4800</v>
      </c>
      <c r="J70" s="40">
        <f t="shared" ref="J70" si="72">(H70+I70)</f>
        <v>9600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s="33" customFormat="1" ht="15" customHeight="1">
      <c r="A71" s="37">
        <v>43634</v>
      </c>
      <c r="B71" s="48" t="s">
        <v>582</v>
      </c>
      <c r="C71" s="48" t="s">
        <v>10</v>
      </c>
      <c r="D71" s="58" t="s">
        <v>45</v>
      </c>
      <c r="E71" s="49">
        <v>160</v>
      </c>
      <c r="F71" s="49">
        <v>100</v>
      </c>
      <c r="G71" s="49">
        <v>0</v>
      </c>
      <c r="H71" s="40">
        <f t="shared" ref="H71" si="73">(F71-E71)*D71</f>
        <v>-4800</v>
      </c>
      <c r="I71" s="40">
        <v>0</v>
      </c>
      <c r="J71" s="42">
        <f t="shared" ref="J71" si="74">(H71+I71)</f>
        <v>-4800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33" customFormat="1" ht="15" customHeight="1">
      <c r="A72" s="37">
        <v>43633</v>
      </c>
      <c r="B72" s="48" t="s">
        <v>489</v>
      </c>
      <c r="C72" s="48" t="s">
        <v>10</v>
      </c>
      <c r="D72" s="58" t="s">
        <v>45</v>
      </c>
      <c r="E72" s="49">
        <v>220</v>
      </c>
      <c r="F72" s="49">
        <v>258.7</v>
      </c>
      <c r="G72" s="49">
        <v>0</v>
      </c>
      <c r="H72" s="41">
        <f t="shared" ref="H72" si="75">(F72-E72)*D72</f>
        <v>3095.9999999999991</v>
      </c>
      <c r="I72" s="41">
        <v>0</v>
      </c>
      <c r="J72" s="40">
        <f t="shared" ref="J72" si="76">(H72+I72)</f>
        <v>3095.9999999999991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33" customFormat="1" ht="15" customHeight="1">
      <c r="A73" s="37">
        <v>43633</v>
      </c>
      <c r="B73" s="48" t="s">
        <v>582</v>
      </c>
      <c r="C73" s="48" t="s">
        <v>10</v>
      </c>
      <c r="D73" s="58" t="s">
        <v>45</v>
      </c>
      <c r="E73" s="49">
        <v>210</v>
      </c>
      <c r="F73" s="49">
        <v>160</v>
      </c>
      <c r="G73" s="49">
        <v>0</v>
      </c>
      <c r="H73" s="40">
        <f t="shared" ref="H73" si="77">(F73-E73)*D73</f>
        <v>-4000</v>
      </c>
      <c r="I73" s="40">
        <v>0</v>
      </c>
      <c r="J73" s="42">
        <f t="shared" ref="J73" si="78">(H73+I73)</f>
        <v>-4000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s="33" customFormat="1" ht="15" customHeight="1">
      <c r="A74" s="37">
        <v>43630</v>
      </c>
      <c r="B74" s="48" t="s">
        <v>658</v>
      </c>
      <c r="C74" s="48" t="s">
        <v>10</v>
      </c>
      <c r="D74" s="58" t="s">
        <v>45</v>
      </c>
      <c r="E74" s="49">
        <v>225</v>
      </c>
      <c r="F74" s="49">
        <v>227.65</v>
      </c>
      <c r="G74" s="49">
        <v>0</v>
      </c>
      <c r="H74" s="41">
        <f t="shared" ref="H74" si="79">(F74-E74)*D74</f>
        <v>212.00000000000045</v>
      </c>
      <c r="I74" s="41">
        <v>0</v>
      </c>
      <c r="J74" s="40">
        <f t="shared" ref="J74" si="80">(H74+I74)</f>
        <v>212.00000000000045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s="33" customFormat="1" ht="15" customHeight="1">
      <c r="A75" s="37">
        <v>43629</v>
      </c>
      <c r="B75" s="48" t="s">
        <v>440</v>
      </c>
      <c r="C75" s="48" t="s">
        <v>10</v>
      </c>
      <c r="D75" s="58" t="s">
        <v>45</v>
      </c>
      <c r="E75" s="49">
        <v>60</v>
      </c>
      <c r="F75" s="49">
        <v>2</v>
      </c>
      <c r="G75" s="49">
        <v>0</v>
      </c>
      <c r="H75" s="40">
        <f t="shared" ref="H75" si="81">(F75-E75)*D75</f>
        <v>-4640</v>
      </c>
      <c r="I75" s="40">
        <v>0</v>
      </c>
      <c r="J75" s="42">
        <f t="shared" ref="J75" si="82">(H75+I75)</f>
        <v>-4640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s="33" customFormat="1" ht="15" customHeight="1">
      <c r="A76" s="37">
        <v>43628</v>
      </c>
      <c r="B76" s="48" t="s">
        <v>645</v>
      </c>
      <c r="C76" s="48" t="s">
        <v>10</v>
      </c>
      <c r="D76" s="58" t="s">
        <v>45</v>
      </c>
      <c r="E76" s="49">
        <v>125</v>
      </c>
      <c r="F76" s="49">
        <v>95</v>
      </c>
      <c r="G76" s="49">
        <v>0</v>
      </c>
      <c r="H76" s="40">
        <f t="shared" ref="H76" si="83">(F76-E76)*D76</f>
        <v>-2400</v>
      </c>
      <c r="I76" s="40">
        <v>0</v>
      </c>
      <c r="J76" s="42">
        <f t="shared" ref="J76" si="84">(H76+I76)</f>
        <v>-2400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s="33" customFormat="1" ht="15" customHeight="1">
      <c r="A77" s="37">
        <v>43627</v>
      </c>
      <c r="B77" s="48" t="s">
        <v>642</v>
      </c>
      <c r="C77" s="48" t="s">
        <v>10</v>
      </c>
      <c r="D77" s="58" t="s">
        <v>45</v>
      </c>
      <c r="E77" s="49">
        <v>140</v>
      </c>
      <c r="F77" s="49">
        <v>190</v>
      </c>
      <c r="G77" s="49">
        <v>0</v>
      </c>
      <c r="H77" s="41">
        <f t="shared" ref="H77" si="85">(F77-E77)*D77</f>
        <v>4000</v>
      </c>
      <c r="I77" s="41">
        <v>0</v>
      </c>
      <c r="J77" s="40">
        <f t="shared" ref="J77" si="86">(H77+I77)</f>
        <v>4000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s="33" customFormat="1" ht="15" customHeight="1">
      <c r="A78" s="37">
        <v>43626</v>
      </c>
      <c r="B78" s="48" t="s">
        <v>630</v>
      </c>
      <c r="C78" s="48" t="s">
        <v>10</v>
      </c>
      <c r="D78" s="58" t="s">
        <v>45</v>
      </c>
      <c r="E78" s="49">
        <v>150</v>
      </c>
      <c r="F78" s="49">
        <v>225</v>
      </c>
      <c r="G78" s="49">
        <v>298.8</v>
      </c>
      <c r="H78" s="41">
        <f t="shared" ref="H78" si="87">(F78-E78)*D78</f>
        <v>6000</v>
      </c>
      <c r="I78" s="41">
        <f t="shared" ref="I78" si="88">(G78-F78)*D78</f>
        <v>5904.0000000000009</v>
      </c>
      <c r="J78" s="40">
        <f t="shared" ref="J78" si="89">(H78+I78)</f>
        <v>11904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s="33" customFormat="1" ht="15" customHeight="1">
      <c r="A79" s="37">
        <v>43622</v>
      </c>
      <c r="B79" s="48" t="s">
        <v>630</v>
      </c>
      <c r="C79" s="48" t="s">
        <v>10</v>
      </c>
      <c r="D79" s="58" t="s">
        <v>45</v>
      </c>
      <c r="E79" s="49">
        <v>150</v>
      </c>
      <c r="F79" s="49">
        <v>225</v>
      </c>
      <c r="G79" s="49">
        <v>300</v>
      </c>
      <c r="H79" s="41">
        <f t="shared" ref="H79:H80" si="90">(F79-E79)*D79</f>
        <v>6000</v>
      </c>
      <c r="I79" s="41">
        <f t="shared" ref="I79" si="91">(G79-F79)*D79</f>
        <v>6000</v>
      </c>
      <c r="J79" s="40">
        <f t="shared" ref="J79:J80" si="92">(H79+I79)</f>
        <v>12000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s="33" customFormat="1" ht="15" customHeight="1">
      <c r="A80" s="37">
        <v>43620</v>
      </c>
      <c r="B80" s="48" t="s">
        <v>626</v>
      </c>
      <c r="C80" s="48" t="s">
        <v>10</v>
      </c>
      <c r="D80" s="58" t="s">
        <v>27</v>
      </c>
      <c r="E80" s="49">
        <v>25</v>
      </c>
      <c r="F80" s="49">
        <v>0.05</v>
      </c>
      <c r="G80" s="49">
        <v>0</v>
      </c>
      <c r="H80" s="40">
        <f t="shared" si="90"/>
        <v>-3742.5</v>
      </c>
      <c r="I80" s="40">
        <v>0</v>
      </c>
      <c r="J80" s="42">
        <f t="shared" si="92"/>
        <v>-3742.5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s="33" customFormat="1" ht="15" customHeight="1">
      <c r="A81" s="37">
        <v>43619</v>
      </c>
      <c r="B81" s="48" t="s">
        <v>624</v>
      </c>
      <c r="C81" s="48" t="s">
        <v>10</v>
      </c>
      <c r="D81" s="58" t="s">
        <v>27</v>
      </c>
      <c r="E81" s="49">
        <v>55</v>
      </c>
      <c r="F81" s="49">
        <v>80</v>
      </c>
      <c r="G81" s="49">
        <v>115</v>
      </c>
      <c r="H81" s="41">
        <f t="shared" ref="H81" si="93">(F81-E81)*D81</f>
        <v>3750</v>
      </c>
      <c r="I81" s="41">
        <f t="shared" ref="I81" si="94">(G81-F81)*D81</f>
        <v>5250</v>
      </c>
      <c r="J81" s="40">
        <f t="shared" ref="J81" si="95">(H81+I81)</f>
        <v>9000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s="33" customFormat="1" ht="15.75" customHeight="1">
      <c r="A82" s="87" t="s">
        <v>620</v>
      </c>
      <c r="B82" s="87"/>
      <c r="C82" s="87"/>
      <c r="D82" s="87" t="s">
        <v>248</v>
      </c>
      <c r="E82" s="87"/>
      <c r="F82" s="87"/>
      <c r="G82" s="87"/>
      <c r="H82" s="87"/>
      <c r="I82" s="87"/>
      <c r="J82" s="46">
        <f>SUM(J63:J81)</f>
        <v>40373.5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s="62" customFormat="1" ht="15" customHeight="1">
      <c r="A83" s="74"/>
      <c r="B83" s="75"/>
      <c r="C83" s="75"/>
      <c r="D83" s="75"/>
      <c r="E83" s="76"/>
      <c r="F83" s="76"/>
      <c r="G83" s="76"/>
      <c r="H83" s="79"/>
      <c r="I83" s="79"/>
      <c r="J83" s="80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</row>
    <row r="84" spans="1:31" s="33" customFormat="1" ht="15" customHeight="1">
      <c r="A84" s="37">
        <v>43616</v>
      </c>
      <c r="B84" s="48" t="s">
        <v>619</v>
      </c>
      <c r="C84" s="48" t="s">
        <v>10</v>
      </c>
      <c r="D84" s="58" t="s">
        <v>45</v>
      </c>
      <c r="E84" s="49">
        <v>75</v>
      </c>
      <c r="F84" s="49">
        <v>0.05</v>
      </c>
      <c r="G84" s="49">
        <v>0</v>
      </c>
      <c r="H84" s="40">
        <f t="shared" ref="H84" si="96">(F84-E84)*D84</f>
        <v>-5996</v>
      </c>
      <c r="I84" s="40">
        <v>0</v>
      </c>
      <c r="J84" s="42">
        <f t="shared" ref="J84" si="97">(H84+I84)</f>
        <v>-5996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33" customFormat="1" ht="15" customHeight="1">
      <c r="A85" s="37">
        <v>43615</v>
      </c>
      <c r="B85" s="48" t="s">
        <v>614</v>
      </c>
      <c r="C85" s="48" t="s">
        <v>10</v>
      </c>
      <c r="D85" s="58" t="s">
        <v>45</v>
      </c>
      <c r="E85" s="49">
        <v>245</v>
      </c>
      <c r="F85" s="49">
        <v>300</v>
      </c>
      <c r="G85" s="49">
        <v>0</v>
      </c>
      <c r="H85" s="41">
        <f t="shared" ref="H85" si="98">(F85-E85)*D85</f>
        <v>4400</v>
      </c>
      <c r="I85" s="41">
        <v>0</v>
      </c>
      <c r="J85" s="40">
        <f t="shared" ref="J85" si="99">(H85+I85)</f>
        <v>4400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s="33" customFormat="1" ht="15" customHeight="1">
      <c r="A86" s="37">
        <v>43614</v>
      </c>
      <c r="B86" s="48" t="s">
        <v>605</v>
      </c>
      <c r="C86" s="48" t="s">
        <v>10</v>
      </c>
      <c r="D86" s="58" t="s">
        <v>45</v>
      </c>
      <c r="E86" s="49">
        <v>135</v>
      </c>
      <c r="F86" s="49">
        <v>85</v>
      </c>
      <c r="G86" s="49">
        <v>0</v>
      </c>
      <c r="H86" s="40">
        <f t="shared" ref="H86" si="100">(F86-E86)*D86</f>
        <v>-4000</v>
      </c>
      <c r="I86" s="40">
        <v>0</v>
      </c>
      <c r="J86" s="42">
        <f t="shared" ref="J86" si="101">(H86+I86)</f>
        <v>-4000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33" customFormat="1" ht="15" customHeight="1">
      <c r="A87" s="37">
        <v>43613</v>
      </c>
      <c r="B87" s="48" t="s">
        <v>605</v>
      </c>
      <c r="C87" s="48" t="s">
        <v>10</v>
      </c>
      <c r="D87" s="58" t="s">
        <v>45</v>
      </c>
      <c r="E87" s="49">
        <v>200</v>
      </c>
      <c r="F87" s="49">
        <v>140</v>
      </c>
      <c r="G87" s="49">
        <v>0</v>
      </c>
      <c r="H87" s="40">
        <f t="shared" ref="H87" si="102">(F87-E87)*D87</f>
        <v>-4800</v>
      </c>
      <c r="I87" s="40">
        <v>0</v>
      </c>
      <c r="J87" s="42">
        <f t="shared" ref="J87" si="103">(H87+I87)</f>
        <v>-4800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s="33" customFormat="1" ht="15" customHeight="1">
      <c r="A88" s="37">
        <v>43612</v>
      </c>
      <c r="B88" s="48" t="s">
        <v>599</v>
      </c>
      <c r="C88" s="48" t="s">
        <v>10</v>
      </c>
      <c r="D88" s="58" t="s">
        <v>45</v>
      </c>
      <c r="E88" s="49">
        <v>200</v>
      </c>
      <c r="F88" s="49">
        <v>255</v>
      </c>
      <c r="G88" s="49">
        <v>0</v>
      </c>
      <c r="H88" s="41">
        <f t="shared" ref="H88" si="104">(F88-E88)*D88</f>
        <v>4400</v>
      </c>
      <c r="I88" s="41">
        <v>0</v>
      </c>
      <c r="J88" s="40">
        <f t="shared" ref="J88" si="105">(H88+I88)</f>
        <v>4400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s="33" customFormat="1" ht="15" customHeight="1">
      <c r="A89" s="37">
        <v>43609</v>
      </c>
      <c r="B89" s="48" t="s">
        <v>598</v>
      </c>
      <c r="C89" s="48" t="s">
        <v>10</v>
      </c>
      <c r="D89" s="58" t="s">
        <v>27</v>
      </c>
      <c r="E89" s="49">
        <v>55.4</v>
      </c>
      <c r="F89" s="49">
        <v>80</v>
      </c>
      <c r="G89" s="49">
        <v>0</v>
      </c>
      <c r="H89" s="41">
        <f t="shared" ref="H89" si="106">(F89-E89)*D89</f>
        <v>3690</v>
      </c>
      <c r="I89" s="41">
        <v>0</v>
      </c>
      <c r="J89" s="40">
        <f t="shared" ref="J89" si="107">(H89+I89)</f>
        <v>3690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s="33" customFormat="1" ht="15" customHeight="1">
      <c r="A90" s="37">
        <v>43609</v>
      </c>
      <c r="B90" s="48" t="s">
        <v>597</v>
      </c>
      <c r="C90" s="48" t="s">
        <v>10</v>
      </c>
      <c r="D90" s="58" t="s">
        <v>45</v>
      </c>
      <c r="E90" s="49">
        <v>280</v>
      </c>
      <c r="F90" s="49">
        <v>350</v>
      </c>
      <c r="G90" s="49">
        <v>425</v>
      </c>
      <c r="H90" s="41">
        <f t="shared" ref="H90" si="108">(F90-E90)*D90</f>
        <v>5600</v>
      </c>
      <c r="I90" s="41">
        <f t="shared" ref="I90" si="109">(G90-F90)*D90</f>
        <v>6000</v>
      </c>
      <c r="J90" s="40">
        <f t="shared" ref="J90" si="110">(H90+I90)</f>
        <v>11600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s="33" customFormat="1" ht="15" customHeight="1">
      <c r="A91" s="37">
        <v>43608</v>
      </c>
      <c r="B91" s="48" t="s">
        <v>593</v>
      </c>
      <c r="C91" s="48" t="s">
        <v>10</v>
      </c>
      <c r="D91" s="58" t="s">
        <v>45</v>
      </c>
      <c r="E91" s="49">
        <v>100</v>
      </c>
      <c r="F91" s="49">
        <v>25</v>
      </c>
      <c r="G91" s="49">
        <v>0</v>
      </c>
      <c r="H91" s="40">
        <f t="shared" ref="H91" si="111">(F91-E91)*D91</f>
        <v>-6000</v>
      </c>
      <c r="I91" s="40">
        <v>0</v>
      </c>
      <c r="J91" s="42">
        <f t="shared" ref="J91" si="112">(H91+I91)</f>
        <v>-6000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s="33" customFormat="1" ht="15" customHeight="1">
      <c r="A92" s="37">
        <v>43607</v>
      </c>
      <c r="B92" s="48" t="s">
        <v>590</v>
      </c>
      <c r="C92" s="48" t="s">
        <v>10</v>
      </c>
      <c r="D92" s="58" t="s">
        <v>45</v>
      </c>
      <c r="E92" s="49">
        <v>625</v>
      </c>
      <c r="F92" s="49">
        <v>700</v>
      </c>
      <c r="G92" s="49">
        <v>0</v>
      </c>
      <c r="H92" s="41">
        <f t="shared" ref="H92" si="113">(F92-E92)*D92</f>
        <v>6000</v>
      </c>
      <c r="I92" s="41">
        <v>0</v>
      </c>
      <c r="J92" s="40">
        <f t="shared" ref="J92" si="114">(H92+I92)</f>
        <v>6000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s="33" customFormat="1" ht="15" customHeight="1">
      <c r="A93" s="37">
        <v>43606</v>
      </c>
      <c r="B93" s="48" t="s">
        <v>585</v>
      </c>
      <c r="C93" s="48" t="s">
        <v>10</v>
      </c>
      <c r="D93" s="58" t="s">
        <v>45</v>
      </c>
      <c r="E93" s="49">
        <v>525</v>
      </c>
      <c r="F93" s="49">
        <v>450</v>
      </c>
      <c r="G93" s="49">
        <v>0</v>
      </c>
      <c r="H93" s="40">
        <f t="shared" ref="H93" si="115">(F93-E93)*D93</f>
        <v>-6000</v>
      </c>
      <c r="I93" s="40">
        <v>0</v>
      </c>
      <c r="J93" s="42">
        <f t="shared" ref="J93" si="116">(H93+I93)</f>
        <v>-6000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s="33" customFormat="1" ht="15" customHeight="1">
      <c r="A94" s="37">
        <v>43605</v>
      </c>
      <c r="B94" s="48" t="s">
        <v>582</v>
      </c>
      <c r="C94" s="48" t="s">
        <v>10</v>
      </c>
      <c r="D94" s="58" t="s">
        <v>45</v>
      </c>
      <c r="E94" s="49">
        <v>550</v>
      </c>
      <c r="F94" s="49">
        <v>625</v>
      </c>
      <c r="G94" s="49">
        <v>700</v>
      </c>
      <c r="H94" s="41">
        <f t="shared" ref="H94" si="117">(F94-E94)*D94</f>
        <v>6000</v>
      </c>
      <c r="I94" s="41">
        <f t="shared" ref="I94" si="118">(G94-F94)*D94</f>
        <v>6000</v>
      </c>
      <c r="J94" s="40">
        <f t="shared" ref="J94" si="119">(H94+I94)</f>
        <v>12000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s="33" customFormat="1" ht="15" customHeight="1">
      <c r="A95" s="37">
        <v>43602</v>
      </c>
      <c r="B95" s="48" t="s">
        <v>576</v>
      </c>
      <c r="C95" s="48" t="s">
        <v>10</v>
      </c>
      <c r="D95" s="58" t="s">
        <v>27</v>
      </c>
      <c r="E95" s="49">
        <v>200</v>
      </c>
      <c r="F95" s="49">
        <v>230</v>
      </c>
      <c r="G95" s="49">
        <v>259.5</v>
      </c>
      <c r="H95" s="41">
        <f t="shared" ref="H95" si="120">(F95-E95)*D95</f>
        <v>4500</v>
      </c>
      <c r="I95" s="41">
        <f t="shared" ref="I95" si="121">(G95-F95)*D95</f>
        <v>4425</v>
      </c>
      <c r="J95" s="40">
        <f t="shared" ref="J95" si="122">(H95+I95)</f>
        <v>8925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s="33" customFormat="1" ht="15" customHeight="1">
      <c r="A96" s="37">
        <v>43601</v>
      </c>
      <c r="B96" s="48" t="s">
        <v>572</v>
      </c>
      <c r="C96" s="48" t="s">
        <v>10</v>
      </c>
      <c r="D96" s="58" t="s">
        <v>45</v>
      </c>
      <c r="E96" s="49">
        <v>75</v>
      </c>
      <c r="F96" s="49">
        <v>150</v>
      </c>
      <c r="G96" s="49">
        <v>225</v>
      </c>
      <c r="H96" s="41">
        <f t="shared" ref="H96" si="123">(F96-E96)*D96</f>
        <v>6000</v>
      </c>
      <c r="I96" s="41">
        <f t="shared" ref="I96" si="124">(G96-F96)*D96</f>
        <v>6000</v>
      </c>
      <c r="J96" s="40">
        <f t="shared" ref="J96" si="125">(H96+I96)</f>
        <v>12000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s="33" customFormat="1" ht="15" customHeight="1">
      <c r="A97" s="37">
        <v>43600</v>
      </c>
      <c r="B97" s="48" t="s">
        <v>565</v>
      </c>
      <c r="C97" s="48" t="s">
        <v>10</v>
      </c>
      <c r="D97" s="58" t="s">
        <v>45</v>
      </c>
      <c r="E97" s="49">
        <v>130</v>
      </c>
      <c r="F97" s="49">
        <v>80</v>
      </c>
      <c r="G97" s="49">
        <v>0</v>
      </c>
      <c r="H97" s="40">
        <f t="shared" ref="H97" si="126">(F97-E97)*D97</f>
        <v>-4000</v>
      </c>
      <c r="I97" s="40">
        <v>0</v>
      </c>
      <c r="J97" s="42">
        <f t="shared" ref="J97" si="127">(H97+I97)</f>
        <v>-4000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s="33" customFormat="1" ht="15" customHeight="1">
      <c r="A98" s="37">
        <v>43599</v>
      </c>
      <c r="B98" s="48" t="s">
        <v>564</v>
      </c>
      <c r="C98" s="48" t="s">
        <v>10</v>
      </c>
      <c r="D98" s="58" t="s">
        <v>45</v>
      </c>
      <c r="E98" s="49">
        <v>150</v>
      </c>
      <c r="F98" s="49">
        <v>225</v>
      </c>
      <c r="G98" s="49">
        <v>0</v>
      </c>
      <c r="H98" s="41">
        <f t="shared" ref="H98" si="128">(F98-E98)*D98</f>
        <v>6000</v>
      </c>
      <c r="I98" s="41">
        <v>0</v>
      </c>
      <c r="J98" s="40">
        <f t="shared" ref="J98" si="129">(H98+I98)</f>
        <v>6000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33" customFormat="1" ht="15" customHeight="1">
      <c r="A99" s="37">
        <v>43598</v>
      </c>
      <c r="B99" s="48" t="s">
        <v>560</v>
      </c>
      <c r="C99" s="48" t="s">
        <v>10</v>
      </c>
      <c r="D99" s="58" t="s">
        <v>45</v>
      </c>
      <c r="E99" s="49">
        <v>150</v>
      </c>
      <c r="F99" s="49">
        <v>200</v>
      </c>
      <c r="G99" s="49">
        <v>250</v>
      </c>
      <c r="H99" s="41">
        <f t="shared" ref="H99" si="130">(F99-E99)*D99</f>
        <v>4000</v>
      </c>
      <c r="I99" s="41">
        <f t="shared" ref="I99" si="131">(G99-F99)*D99</f>
        <v>4000</v>
      </c>
      <c r="J99" s="40">
        <f t="shared" ref="J99" si="132">(H99+I99)</f>
        <v>8000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s="33" customFormat="1" ht="15" customHeight="1">
      <c r="A100" s="37">
        <v>43595</v>
      </c>
      <c r="B100" s="48" t="s">
        <v>555</v>
      </c>
      <c r="C100" s="48" t="s">
        <v>10</v>
      </c>
      <c r="D100" s="58" t="s">
        <v>45</v>
      </c>
      <c r="E100" s="49">
        <v>225</v>
      </c>
      <c r="F100" s="49">
        <v>150</v>
      </c>
      <c r="G100" s="49">
        <v>0</v>
      </c>
      <c r="H100" s="40">
        <f t="shared" ref="H100" si="133">(F100-E100)*D100</f>
        <v>-6000</v>
      </c>
      <c r="I100" s="40">
        <v>0</v>
      </c>
      <c r="J100" s="42">
        <f t="shared" ref="J100" si="134">(H100+I100)</f>
        <v>-6000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s="33" customFormat="1" ht="15" customHeight="1">
      <c r="A101" s="37">
        <v>43595</v>
      </c>
      <c r="B101" s="48" t="s">
        <v>554</v>
      </c>
      <c r="C101" s="48" t="s">
        <v>10</v>
      </c>
      <c r="D101" s="58" t="s">
        <v>45</v>
      </c>
      <c r="E101" s="49">
        <v>270</v>
      </c>
      <c r="F101" s="49">
        <v>220</v>
      </c>
      <c r="G101" s="49">
        <v>0</v>
      </c>
      <c r="H101" s="40">
        <f t="shared" ref="H101" si="135">(F101-E101)*D101</f>
        <v>-4000</v>
      </c>
      <c r="I101" s="40">
        <v>0</v>
      </c>
      <c r="J101" s="42">
        <f t="shared" ref="J101" si="136">(H101+I101)</f>
        <v>-4000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s="33" customFormat="1" ht="15" customHeight="1">
      <c r="A102" s="47">
        <v>43594</v>
      </c>
      <c r="B102" s="48" t="s">
        <v>548</v>
      </c>
      <c r="C102" s="48" t="s">
        <v>10</v>
      </c>
      <c r="D102" s="58" t="s">
        <v>45</v>
      </c>
      <c r="E102" s="49">
        <v>50</v>
      </c>
      <c r="F102" s="49">
        <v>100</v>
      </c>
      <c r="G102" s="49">
        <v>0</v>
      </c>
      <c r="H102" s="41">
        <f t="shared" ref="H102" si="137">(F102-E102)*D102</f>
        <v>4000</v>
      </c>
      <c r="I102" s="41">
        <v>0</v>
      </c>
      <c r="J102" s="40">
        <f t="shared" ref="J102" si="138">(H102+I102)</f>
        <v>4000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s="33" customFormat="1" ht="15" customHeight="1">
      <c r="A103" s="37">
        <v>43593</v>
      </c>
      <c r="B103" s="48" t="s">
        <v>545</v>
      </c>
      <c r="C103" s="48" t="s">
        <v>10</v>
      </c>
      <c r="D103" s="58" t="s">
        <v>45</v>
      </c>
      <c r="E103" s="49">
        <v>75</v>
      </c>
      <c r="F103" s="49">
        <v>65.2</v>
      </c>
      <c r="G103" s="49">
        <v>0</v>
      </c>
      <c r="H103" s="40">
        <f t="shared" ref="H103" si="139">(F103-E103)*D103</f>
        <v>-783.99999999999977</v>
      </c>
      <c r="I103" s="40">
        <v>0</v>
      </c>
      <c r="J103" s="42">
        <f t="shared" ref="J103" si="140">(H103+I103)</f>
        <v>-783.99999999999977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33" customFormat="1" ht="15" customHeight="1">
      <c r="A104" s="37">
        <v>43592</v>
      </c>
      <c r="B104" s="48" t="s">
        <v>540</v>
      </c>
      <c r="C104" s="48" t="s">
        <v>10</v>
      </c>
      <c r="D104" s="58" t="s">
        <v>45</v>
      </c>
      <c r="E104" s="49">
        <v>100</v>
      </c>
      <c r="F104" s="49">
        <v>175</v>
      </c>
      <c r="G104" s="49">
        <v>250</v>
      </c>
      <c r="H104" s="41">
        <f t="shared" ref="H104" si="141">(F104-E104)*D104</f>
        <v>6000</v>
      </c>
      <c r="I104" s="41">
        <f t="shared" ref="I104" si="142">(G104-F104)*D104</f>
        <v>6000</v>
      </c>
      <c r="J104" s="40">
        <f t="shared" ref="J104" si="143">(H104+I104)</f>
        <v>12000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s="33" customFormat="1" ht="15" customHeight="1">
      <c r="A105" s="37">
        <v>43592</v>
      </c>
      <c r="B105" s="48" t="s">
        <v>539</v>
      </c>
      <c r="C105" s="48" t="s">
        <v>10</v>
      </c>
      <c r="D105" s="58" t="s">
        <v>45</v>
      </c>
      <c r="E105" s="49">
        <v>160</v>
      </c>
      <c r="F105" s="49">
        <v>100</v>
      </c>
      <c r="G105" s="49">
        <v>0</v>
      </c>
      <c r="H105" s="40">
        <f t="shared" ref="H105" si="144">(F105-E105)*D105</f>
        <v>-4800</v>
      </c>
      <c r="I105" s="40">
        <v>0</v>
      </c>
      <c r="J105" s="42">
        <f t="shared" ref="J105" si="145">(H105+I105)</f>
        <v>-4800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s="33" customFormat="1" ht="15" customHeight="1">
      <c r="A106" s="37">
        <v>43591</v>
      </c>
      <c r="B106" s="48" t="s">
        <v>535</v>
      </c>
      <c r="C106" s="48" t="s">
        <v>10</v>
      </c>
      <c r="D106" s="58" t="s">
        <v>45</v>
      </c>
      <c r="E106" s="49">
        <v>110</v>
      </c>
      <c r="F106" s="49">
        <v>152.05000000000001</v>
      </c>
      <c r="G106" s="49">
        <v>0</v>
      </c>
      <c r="H106" s="41">
        <f t="shared" ref="H106" si="146">(F106-E106)*D106</f>
        <v>3364.0000000000009</v>
      </c>
      <c r="I106" s="41">
        <v>0</v>
      </c>
      <c r="J106" s="40">
        <f t="shared" ref="J106" si="147">(H106+I106)</f>
        <v>3364.0000000000009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s="33" customFormat="1" ht="15" customHeight="1">
      <c r="A107" s="37">
        <v>43588</v>
      </c>
      <c r="B107" s="48" t="s">
        <v>530</v>
      </c>
      <c r="C107" s="48" t="s">
        <v>10</v>
      </c>
      <c r="D107" s="58" t="s">
        <v>45</v>
      </c>
      <c r="E107" s="49">
        <v>180</v>
      </c>
      <c r="F107" s="49">
        <v>230</v>
      </c>
      <c r="G107" s="49">
        <v>280</v>
      </c>
      <c r="H107" s="41">
        <f t="shared" ref="H107" si="148">(F107-E107)*D107</f>
        <v>4000</v>
      </c>
      <c r="I107" s="41">
        <f t="shared" ref="I107" si="149">(G107-F107)*D107</f>
        <v>4000</v>
      </c>
      <c r="J107" s="40">
        <f t="shared" ref="J107" si="150">(H107+I107)</f>
        <v>8000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s="33" customFormat="1" ht="15" customHeight="1">
      <c r="A108" s="37">
        <v>43587</v>
      </c>
      <c r="B108" s="48" t="s">
        <v>520</v>
      </c>
      <c r="C108" s="48" t="s">
        <v>10</v>
      </c>
      <c r="D108" s="58" t="s">
        <v>45</v>
      </c>
      <c r="E108" s="49">
        <v>30</v>
      </c>
      <c r="F108" s="49">
        <v>0.2</v>
      </c>
      <c r="G108" s="49">
        <v>0</v>
      </c>
      <c r="H108" s="40">
        <f t="shared" ref="H108" si="151">(F108-E108)*D108</f>
        <v>-2384</v>
      </c>
      <c r="I108" s="40">
        <v>0</v>
      </c>
      <c r="J108" s="42">
        <f t="shared" ref="J108" si="152">(H108+I108)</f>
        <v>-2384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s="33" customFormat="1" ht="15" customHeight="1">
      <c r="A109" s="87" t="s">
        <v>524</v>
      </c>
      <c r="B109" s="87"/>
      <c r="C109" s="87"/>
      <c r="D109" s="87" t="s">
        <v>248</v>
      </c>
      <c r="E109" s="87"/>
      <c r="F109" s="87"/>
      <c r="G109" s="87"/>
      <c r="H109" s="87"/>
      <c r="I109" s="87"/>
      <c r="J109" s="46">
        <f>SUM(J84:J108)</f>
        <v>55615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s="62" customFormat="1" ht="15" customHeight="1">
      <c r="A110" s="59"/>
      <c r="B110" s="63"/>
      <c r="C110" s="63"/>
      <c r="D110" s="59"/>
      <c r="E110" s="63"/>
      <c r="F110" s="63"/>
      <c r="G110" s="63"/>
      <c r="H110" s="59"/>
      <c r="I110" s="59"/>
      <c r="J110" s="60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</row>
    <row r="111" spans="1:31" s="33" customFormat="1" ht="15" customHeight="1">
      <c r="A111" s="37">
        <v>43585</v>
      </c>
      <c r="B111" s="48" t="s">
        <v>523</v>
      </c>
      <c r="C111" s="48" t="s">
        <v>10</v>
      </c>
      <c r="D111" s="58" t="s">
        <v>45</v>
      </c>
      <c r="E111" s="49">
        <v>70</v>
      </c>
      <c r="F111" s="49">
        <v>51</v>
      </c>
      <c r="G111" s="49">
        <v>0</v>
      </c>
      <c r="H111" s="40">
        <f t="shared" ref="H111" si="153">(F111-E111)*D111</f>
        <v>-1520</v>
      </c>
      <c r="I111" s="40">
        <v>0</v>
      </c>
      <c r="J111" s="42">
        <f t="shared" ref="J111" si="154">(H111+I111)</f>
        <v>-1520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s="33" customFormat="1" ht="15" customHeight="1">
      <c r="A112" s="37">
        <v>43581</v>
      </c>
      <c r="B112" s="48" t="s">
        <v>520</v>
      </c>
      <c r="C112" s="48" t="s">
        <v>10</v>
      </c>
      <c r="D112" s="58" t="s">
        <v>45</v>
      </c>
      <c r="E112" s="49">
        <v>75</v>
      </c>
      <c r="F112" s="49">
        <v>150</v>
      </c>
      <c r="G112" s="49">
        <v>209</v>
      </c>
      <c r="H112" s="41">
        <f t="shared" ref="H112" si="155">(F112-E112)*D112</f>
        <v>6000</v>
      </c>
      <c r="I112" s="41">
        <f t="shared" ref="I112" si="156">(G112-F112)*D112</f>
        <v>4720</v>
      </c>
      <c r="J112" s="40">
        <f t="shared" ref="J112" si="157">(H112+I112)</f>
        <v>10720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s="33" customFormat="1" ht="15" customHeight="1">
      <c r="A113" s="37">
        <v>43581</v>
      </c>
      <c r="B113" s="48" t="s">
        <v>519</v>
      </c>
      <c r="C113" s="48" t="s">
        <v>10</v>
      </c>
      <c r="D113" s="58" t="s">
        <v>45</v>
      </c>
      <c r="E113" s="49">
        <v>230</v>
      </c>
      <c r="F113" s="49">
        <v>180</v>
      </c>
      <c r="G113" s="49">
        <v>0</v>
      </c>
      <c r="H113" s="40">
        <f t="shared" ref="H113" si="158">(F113-E113)*D113</f>
        <v>-4000</v>
      </c>
      <c r="I113" s="40">
        <v>0</v>
      </c>
      <c r="J113" s="42">
        <f t="shared" ref="J113" si="159">(H113+I113)</f>
        <v>-4000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s="33" customFormat="1" ht="15" customHeight="1">
      <c r="A114" s="37">
        <v>43580</v>
      </c>
      <c r="B114" s="48" t="s">
        <v>514</v>
      </c>
      <c r="C114" s="48" t="s">
        <v>10</v>
      </c>
      <c r="D114" s="58" t="s">
        <v>45</v>
      </c>
      <c r="E114" s="49">
        <v>60</v>
      </c>
      <c r="F114" s="49">
        <v>105.5</v>
      </c>
      <c r="G114" s="49">
        <v>0</v>
      </c>
      <c r="H114" s="41">
        <f t="shared" ref="H114" si="160">(F114-E114)*D114</f>
        <v>3640</v>
      </c>
      <c r="I114" s="41">
        <v>0</v>
      </c>
      <c r="J114" s="40">
        <f t="shared" ref="J114" si="161">(H114+I114)</f>
        <v>3640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s="33" customFormat="1" ht="15" customHeight="1">
      <c r="A115" s="37">
        <v>43579</v>
      </c>
      <c r="B115" s="48" t="s">
        <v>509</v>
      </c>
      <c r="C115" s="48" t="s">
        <v>10</v>
      </c>
      <c r="D115" s="58" t="s">
        <v>45</v>
      </c>
      <c r="E115" s="49">
        <v>125</v>
      </c>
      <c r="F115" s="49">
        <v>170</v>
      </c>
      <c r="G115" s="49">
        <v>0</v>
      </c>
      <c r="H115" s="41">
        <f t="shared" ref="H115" si="162">(F115-E115)*D115</f>
        <v>3600</v>
      </c>
      <c r="I115" s="41">
        <v>0</v>
      </c>
      <c r="J115" s="40">
        <f t="shared" ref="J115" si="163">(H115+I115)</f>
        <v>3600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33" customFormat="1" ht="15" customHeight="1">
      <c r="A116" s="47">
        <v>43578</v>
      </c>
      <c r="B116" s="48" t="s">
        <v>405</v>
      </c>
      <c r="C116" s="48" t="s">
        <v>10</v>
      </c>
      <c r="D116" s="58" t="s">
        <v>45</v>
      </c>
      <c r="E116" s="49">
        <v>160</v>
      </c>
      <c r="F116" s="49">
        <v>100</v>
      </c>
      <c r="G116" s="49">
        <v>0</v>
      </c>
      <c r="H116" s="40">
        <f t="shared" ref="H116" si="164">(F116-E116)*D116</f>
        <v>-4800</v>
      </c>
      <c r="I116" s="40">
        <v>0</v>
      </c>
      <c r="J116" s="42">
        <f t="shared" ref="J116" si="165">(H116+I116)</f>
        <v>-4800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s="33" customFormat="1" ht="15" customHeight="1">
      <c r="A117" s="47">
        <v>43573</v>
      </c>
      <c r="B117" s="48" t="s">
        <v>495</v>
      </c>
      <c r="C117" s="48" t="s">
        <v>10</v>
      </c>
      <c r="D117" s="58" t="s">
        <v>45</v>
      </c>
      <c r="E117" s="49">
        <v>180</v>
      </c>
      <c r="F117" s="49">
        <v>130</v>
      </c>
      <c r="G117" s="49">
        <v>0</v>
      </c>
      <c r="H117" s="40">
        <f t="shared" ref="H117" si="166">(F117-E117)*D117</f>
        <v>-4000</v>
      </c>
      <c r="I117" s="40">
        <v>0</v>
      </c>
      <c r="J117" s="42">
        <f t="shared" ref="J117" si="167">(H117+I117)</f>
        <v>-4000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s="33" customFormat="1" ht="15" customHeight="1">
      <c r="A118" s="37">
        <v>43571</v>
      </c>
      <c r="B118" s="48" t="s">
        <v>490</v>
      </c>
      <c r="C118" s="48" t="s">
        <v>10</v>
      </c>
      <c r="D118" s="58" t="s">
        <v>27</v>
      </c>
      <c r="E118" s="49">
        <v>28</v>
      </c>
      <c r="F118" s="49">
        <v>30.25</v>
      </c>
      <c r="G118" s="49">
        <v>0</v>
      </c>
      <c r="H118" s="41">
        <f t="shared" ref="H118" si="168">(F118-E118)*D118</f>
        <v>337.5</v>
      </c>
      <c r="I118" s="41">
        <v>0</v>
      </c>
      <c r="J118" s="40">
        <f t="shared" ref="J118" si="169">(H118+I118)</f>
        <v>337.5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s="33" customFormat="1" ht="15" customHeight="1">
      <c r="A119" s="37">
        <v>43571</v>
      </c>
      <c r="B119" s="48" t="s">
        <v>489</v>
      </c>
      <c r="C119" s="48" t="s">
        <v>10</v>
      </c>
      <c r="D119" s="58" t="s">
        <v>45</v>
      </c>
      <c r="E119" s="49">
        <v>140</v>
      </c>
      <c r="F119" s="49">
        <v>90</v>
      </c>
      <c r="G119" s="49">
        <v>0</v>
      </c>
      <c r="H119" s="40">
        <f t="shared" ref="H119" si="170">(F119-E119)*D119</f>
        <v>-4000</v>
      </c>
      <c r="I119" s="40">
        <v>0</v>
      </c>
      <c r="J119" s="42">
        <f t="shared" ref="J119" si="171">(H119+I119)</f>
        <v>-4000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s="33" customFormat="1" ht="15" customHeight="1">
      <c r="A120" s="37">
        <v>43570</v>
      </c>
      <c r="B120" s="48" t="s">
        <v>488</v>
      </c>
      <c r="C120" s="48" t="s">
        <v>10</v>
      </c>
      <c r="D120" s="58" t="s">
        <v>45</v>
      </c>
      <c r="E120" s="49">
        <v>135</v>
      </c>
      <c r="F120" s="49">
        <v>122</v>
      </c>
      <c r="G120" s="49">
        <v>0</v>
      </c>
      <c r="H120" s="40">
        <f t="shared" ref="H120" si="172">(F120-E120)*D120</f>
        <v>-1040</v>
      </c>
      <c r="I120" s="40">
        <v>0</v>
      </c>
      <c r="J120" s="42">
        <f t="shared" ref="J120" si="173">(H120+I120)</f>
        <v>-1040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s="33" customFormat="1" ht="15" customHeight="1">
      <c r="A121" s="37">
        <v>43567</v>
      </c>
      <c r="B121" s="48" t="s">
        <v>475</v>
      </c>
      <c r="C121" s="48" t="s">
        <v>10</v>
      </c>
      <c r="D121" s="58" t="s">
        <v>45</v>
      </c>
      <c r="E121" s="49">
        <v>160</v>
      </c>
      <c r="F121" s="49">
        <v>190</v>
      </c>
      <c r="G121" s="49">
        <v>0</v>
      </c>
      <c r="H121" s="41">
        <f t="shared" ref="H121" si="174">(F121-E121)*D121</f>
        <v>2400</v>
      </c>
      <c r="I121" s="41">
        <v>0</v>
      </c>
      <c r="J121" s="40">
        <f t="shared" ref="J121" si="175">(H121+I121)</f>
        <v>2400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s="33" customFormat="1" ht="15" customHeight="1">
      <c r="A122" s="47">
        <v>43566</v>
      </c>
      <c r="B122" s="48" t="s">
        <v>481</v>
      </c>
      <c r="C122" s="48" t="s">
        <v>10</v>
      </c>
      <c r="D122" s="58" t="s">
        <v>45</v>
      </c>
      <c r="E122" s="49">
        <v>210</v>
      </c>
      <c r="F122" s="49">
        <v>160</v>
      </c>
      <c r="G122" s="49">
        <v>0</v>
      </c>
      <c r="H122" s="40">
        <f t="shared" ref="H122" si="176">(F122-E122)*D122</f>
        <v>-4000</v>
      </c>
      <c r="I122" s="40">
        <v>0</v>
      </c>
      <c r="J122" s="42">
        <f t="shared" ref="J122" si="177">(H122+I122)</f>
        <v>-4000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s="33" customFormat="1" ht="15" customHeight="1">
      <c r="A123" s="37">
        <v>43565</v>
      </c>
      <c r="B123" s="48" t="s">
        <v>475</v>
      </c>
      <c r="C123" s="48" t="s">
        <v>10</v>
      </c>
      <c r="D123" s="58" t="s">
        <v>45</v>
      </c>
      <c r="E123" s="49">
        <v>150</v>
      </c>
      <c r="F123" s="49">
        <v>200</v>
      </c>
      <c r="G123" s="49">
        <v>250</v>
      </c>
      <c r="H123" s="41">
        <f t="shared" ref="H123" si="178">(F123-E123)*D123</f>
        <v>4000</v>
      </c>
      <c r="I123" s="41">
        <f t="shared" ref="I123" si="179">(G123-F123)*D123</f>
        <v>4000</v>
      </c>
      <c r="J123" s="40">
        <f t="shared" ref="J123" si="180">(H123+I123)</f>
        <v>8000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s="33" customFormat="1" ht="15" customHeight="1">
      <c r="A124" s="37">
        <v>43564</v>
      </c>
      <c r="B124" s="48" t="s">
        <v>463</v>
      </c>
      <c r="C124" s="48" t="s">
        <v>10</v>
      </c>
      <c r="D124" s="58" t="s">
        <v>45</v>
      </c>
      <c r="E124" s="49">
        <v>80</v>
      </c>
      <c r="F124" s="49">
        <v>125</v>
      </c>
      <c r="G124" s="49">
        <v>0</v>
      </c>
      <c r="H124" s="41">
        <f t="shared" ref="H124" si="181">(F124-E124)*D124</f>
        <v>3600</v>
      </c>
      <c r="I124" s="41">
        <v>0</v>
      </c>
      <c r="J124" s="40">
        <f t="shared" ref="J124" si="182">(H124+I124)</f>
        <v>3600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s="33" customFormat="1" ht="15" customHeight="1">
      <c r="A125" s="37">
        <v>43564</v>
      </c>
      <c r="B125" s="48" t="s">
        <v>414</v>
      </c>
      <c r="C125" s="48" t="s">
        <v>10</v>
      </c>
      <c r="D125" s="58" t="s">
        <v>45</v>
      </c>
      <c r="E125" s="49">
        <v>175</v>
      </c>
      <c r="F125" s="49">
        <v>124</v>
      </c>
      <c r="G125" s="49">
        <v>0</v>
      </c>
      <c r="H125" s="40">
        <f t="shared" ref="H125" si="183">(F125-E125)*D125</f>
        <v>-4080</v>
      </c>
      <c r="I125" s="40">
        <v>0</v>
      </c>
      <c r="J125" s="42">
        <f t="shared" ref="J125" si="184">(H125+I125)</f>
        <v>-4080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s="32" customFormat="1" ht="15" customHeight="1">
      <c r="A126" s="37">
        <v>43563</v>
      </c>
      <c r="B126" s="48" t="s">
        <v>443</v>
      </c>
      <c r="C126" s="48" t="s">
        <v>10</v>
      </c>
      <c r="D126" s="58" t="s">
        <v>45</v>
      </c>
      <c r="E126" s="49">
        <v>120</v>
      </c>
      <c r="F126" s="49">
        <v>70</v>
      </c>
      <c r="G126" s="49">
        <v>0</v>
      </c>
      <c r="H126" s="40">
        <f t="shared" ref="H126" si="185">(F126-E126)*D126</f>
        <v>-4000</v>
      </c>
      <c r="I126" s="40">
        <v>0</v>
      </c>
      <c r="J126" s="42">
        <f t="shared" ref="J126" si="186">(H126+I126)</f>
        <v>-4000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s="31" customFormat="1" ht="15" customHeight="1">
      <c r="A127" s="37">
        <v>43560</v>
      </c>
      <c r="B127" s="48" t="s">
        <v>456</v>
      </c>
      <c r="C127" s="48" t="s">
        <v>10</v>
      </c>
      <c r="D127" s="58" t="s">
        <v>45</v>
      </c>
      <c r="E127" s="49">
        <v>290</v>
      </c>
      <c r="F127" s="49">
        <v>340</v>
      </c>
      <c r="G127" s="49">
        <v>0</v>
      </c>
      <c r="H127" s="41">
        <f t="shared" ref="H127" si="187">(F127-E127)*D127</f>
        <v>4000</v>
      </c>
      <c r="I127" s="41">
        <v>0</v>
      </c>
      <c r="J127" s="40">
        <f t="shared" ref="J127" si="188">(H127+I127)</f>
        <v>4000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s="30" customFormat="1" ht="15" customHeight="1">
      <c r="A128" s="37">
        <v>43559</v>
      </c>
      <c r="B128" s="48" t="s">
        <v>450</v>
      </c>
      <c r="C128" s="48" t="s">
        <v>10</v>
      </c>
      <c r="D128" s="58" t="s">
        <v>45</v>
      </c>
      <c r="E128" s="49">
        <v>300</v>
      </c>
      <c r="F128" s="49">
        <v>225</v>
      </c>
      <c r="G128" s="49">
        <v>0</v>
      </c>
      <c r="H128" s="40">
        <f t="shared" ref="H128" si="189">(F128-E128)*D128</f>
        <v>-6000</v>
      </c>
      <c r="I128" s="40">
        <v>0</v>
      </c>
      <c r="J128" s="42">
        <f t="shared" ref="J128" si="190">(H128+I128)</f>
        <v>-6000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s="29" customFormat="1" ht="15" customHeight="1">
      <c r="A129" s="37">
        <v>43558</v>
      </c>
      <c r="B129" s="48" t="s">
        <v>445</v>
      </c>
      <c r="C129" s="48" t="s">
        <v>10</v>
      </c>
      <c r="D129" s="58" t="s">
        <v>45</v>
      </c>
      <c r="E129" s="49">
        <v>210</v>
      </c>
      <c r="F129" s="49">
        <v>160</v>
      </c>
      <c r="G129" s="49">
        <v>0</v>
      </c>
      <c r="H129" s="40">
        <f t="shared" ref="H129" si="191">(F129-E129)*D129</f>
        <v>-4000</v>
      </c>
      <c r="I129" s="40">
        <v>0</v>
      </c>
      <c r="J129" s="42">
        <f t="shared" ref="J129" si="192">(H129+I129)</f>
        <v>-4000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s="28" customFormat="1" ht="15" customHeight="1">
      <c r="A130" s="37">
        <v>43557</v>
      </c>
      <c r="B130" s="48" t="s">
        <v>443</v>
      </c>
      <c r="C130" s="48" t="s">
        <v>10</v>
      </c>
      <c r="D130" s="58" t="s">
        <v>45</v>
      </c>
      <c r="E130" s="49">
        <v>210</v>
      </c>
      <c r="F130" s="49">
        <v>260</v>
      </c>
      <c r="G130" s="49">
        <v>0</v>
      </c>
      <c r="H130" s="41">
        <f t="shared" ref="H130" si="193">(F130-E130)*D130</f>
        <v>4000</v>
      </c>
      <c r="I130" s="41">
        <v>0</v>
      </c>
      <c r="J130" s="40">
        <f t="shared" ref="J130" si="194">(H130+I130)</f>
        <v>4000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s="27" customFormat="1" ht="15" customHeight="1">
      <c r="A131" s="37">
        <v>43556</v>
      </c>
      <c r="B131" s="48" t="s">
        <v>440</v>
      </c>
      <c r="C131" s="48" t="s">
        <v>10</v>
      </c>
      <c r="D131" s="58" t="s">
        <v>45</v>
      </c>
      <c r="E131" s="49">
        <v>300</v>
      </c>
      <c r="F131" s="49">
        <v>350</v>
      </c>
      <c r="G131" s="49">
        <v>0</v>
      </c>
      <c r="H131" s="41">
        <f t="shared" ref="H131" si="195">(F131-E131)*D131</f>
        <v>4000</v>
      </c>
      <c r="I131" s="41">
        <v>0</v>
      </c>
      <c r="J131" s="40">
        <f t="shared" ref="J131" si="196">(H131+I131)</f>
        <v>4000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s="27" customFormat="1" ht="15" customHeight="1">
      <c r="A132" s="87" t="s">
        <v>436</v>
      </c>
      <c r="B132" s="87"/>
      <c r="C132" s="87"/>
      <c r="D132" s="87" t="s">
        <v>248</v>
      </c>
      <c r="E132" s="87"/>
      <c r="F132" s="87"/>
      <c r="G132" s="87"/>
      <c r="H132" s="87"/>
      <c r="I132" s="87"/>
      <c r="J132" s="56">
        <f>SUM(J111:J131)</f>
        <v>2857.5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s="62" customFormat="1" ht="15" customHeight="1">
      <c r="A133" s="63"/>
      <c r="B133" s="63"/>
      <c r="C133" s="63"/>
      <c r="D133" s="59"/>
      <c r="E133" s="63"/>
      <c r="F133" s="63"/>
      <c r="G133" s="63"/>
      <c r="H133" s="59"/>
      <c r="I133" s="59"/>
      <c r="J133" s="68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31" s="26" customFormat="1" ht="15" customHeight="1">
      <c r="A134" s="47">
        <v>43553</v>
      </c>
      <c r="B134" s="48" t="s">
        <v>434</v>
      </c>
      <c r="C134" s="48" t="s">
        <v>10</v>
      </c>
      <c r="D134" s="58" t="s">
        <v>45</v>
      </c>
      <c r="E134" s="49">
        <v>295</v>
      </c>
      <c r="F134" s="49">
        <v>337</v>
      </c>
      <c r="G134" s="49">
        <v>0</v>
      </c>
      <c r="H134" s="41">
        <f t="shared" ref="H134" si="197">(F134-E134)*D134</f>
        <v>3360</v>
      </c>
      <c r="I134" s="41">
        <v>0</v>
      </c>
      <c r="J134" s="40">
        <f t="shared" ref="J134" si="198">(H134+I134)</f>
        <v>3360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s="25" customFormat="1" ht="15" customHeight="1">
      <c r="A135" s="47">
        <v>43552</v>
      </c>
      <c r="B135" s="48" t="s">
        <v>430</v>
      </c>
      <c r="C135" s="48" t="s">
        <v>10</v>
      </c>
      <c r="D135" s="58" t="s">
        <v>45</v>
      </c>
      <c r="E135" s="49">
        <v>60</v>
      </c>
      <c r="F135" s="49">
        <v>120</v>
      </c>
      <c r="G135" s="49">
        <v>180</v>
      </c>
      <c r="H135" s="41">
        <f t="shared" ref="H135" si="199">(F135-E135)*D135</f>
        <v>4800</v>
      </c>
      <c r="I135" s="41">
        <f t="shared" ref="I135" si="200">(G135-F135)*D135</f>
        <v>4800</v>
      </c>
      <c r="J135" s="40">
        <f t="shared" ref="J135" si="201">(H135+I135)</f>
        <v>9600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s="24" customFormat="1" ht="15" customHeight="1">
      <c r="A136" s="47">
        <v>43551</v>
      </c>
      <c r="B136" s="48" t="s">
        <v>426</v>
      </c>
      <c r="C136" s="48" t="s">
        <v>10</v>
      </c>
      <c r="D136" s="58" t="s">
        <v>45</v>
      </c>
      <c r="E136" s="49">
        <v>170</v>
      </c>
      <c r="F136" s="49">
        <v>220</v>
      </c>
      <c r="G136" s="49">
        <v>0</v>
      </c>
      <c r="H136" s="41">
        <f t="shared" ref="H136" si="202">(F136-E136)*D136</f>
        <v>4000</v>
      </c>
      <c r="I136" s="41">
        <v>0</v>
      </c>
      <c r="J136" s="40">
        <f t="shared" ref="J136" si="203">(H136+I136)</f>
        <v>4000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s="23" customFormat="1" ht="15" customHeight="1">
      <c r="A137" s="47">
        <v>43550</v>
      </c>
      <c r="B137" s="48" t="s">
        <v>397</v>
      </c>
      <c r="C137" s="48" t="s">
        <v>10</v>
      </c>
      <c r="D137" s="58" t="s">
        <v>45</v>
      </c>
      <c r="E137" s="49">
        <v>105</v>
      </c>
      <c r="F137" s="49">
        <v>155</v>
      </c>
      <c r="G137" s="49">
        <v>215</v>
      </c>
      <c r="H137" s="41">
        <f t="shared" ref="H137" si="204">(F137-E137)*D137</f>
        <v>4000</v>
      </c>
      <c r="I137" s="41">
        <f t="shared" ref="I137" si="205">(G137-F137)*D137</f>
        <v>4800</v>
      </c>
      <c r="J137" s="40">
        <f t="shared" ref="J137" si="206">(H137+I137)</f>
        <v>8800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s="22" customFormat="1" ht="15" customHeight="1">
      <c r="A138" s="37">
        <v>43549</v>
      </c>
      <c r="B138" s="48" t="s">
        <v>418</v>
      </c>
      <c r="C138" s="48" t="s">
        <v>10</v>
      </c>
      <c r="D138" s="58" t="s">
        <v>45</v>
      </c>
      <c r="E138" s="49">
        <v>160</v>
      </c>
      <c r="F138" s="49">
        <v>110</v>
      </c>
      <c r="G138" s="49">
        <v>0</v>
      </c>
      <c r="H138" s="40">
        <f t="shared" ref="H138" si="207">(F138-E138)*D138</f>
        <v>-4000</v>
      </c>
      <c r="I138" s="40">
        <v>0</v>
      </c>
      <c r="J138" s="42">
        <f t="shared" ref="J138" si="208">(H138+I138)</f>
        <v>-4000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s="21" customFormat="1" ht="15" customHeight="1">
      <c r="A139" s="37">
        <v>43546</v>
      </c>
      <c r="B139" s="48" t="s">
        <v>414</v>
      </c>
      <c r="C139" s="48" t="s">
        <v>10</v>
      </c>
      <c r="D139" s="58" t="s">
        <v>45</v>
      </c>
      <c r="E139" s="49">
        <v>225</v>
      </c>
      <c r="F139" s="49">
        <v>300</v>
      </c>
      <c r="G139" s="49">
        <v>345.1</v>
      </c>
      <c r="H139" s="41">
        <f t="shared" ref="H139" si="209">(F139-E139)*D139</f>
        <v>6000</v>
      </c>
      <c r="I139" s="41">
        <f t="shared" ref="I139" si="210">(G139-F139)*D139</f>
        <v>3608.0000000000018</v>
      </c>
      <c r="J139" s="40">
        <f t="shared" ref="J139" si="211">(H139+I139)</f>
        <v>9608.0000000000018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s="21" customFormat="1" ht="15" customHeight="1">
      <c r="A140" s="37">
        <v>43546</v>
      </c>
      <c r="B140" s="48" t="s">
        <v>413</v>
      </c>
      <c r="C140" s="48" t="s">
        <v>10</v>
      </c>
      <c r="D140" s="58" t="s">
        <v>27</v>
      </c>
      <c r="E140" s="49">
        <v>85</v>
      </c>
      <c r="F140" s="49">
        <v>66</v>
      </c>
      <c r="G140" s="49">
        <v>0</v>
      </c>
      <c r="H140" s="40">
        <f t="shared" ref="H140" si="212">(F140-E140)*D140</f>
        <v>-2850</v>
      </c>
      <c r="I140" s="40">
        <v>0</v>
      </c>
      <c r="J140" s="42">
        <f t="shared" ref="J140" si="213">(H140+I140)</f>
        <v>-2850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s="20" customFormat="1" ht="15" customHeight="1">
      <c r="A141" s="47">
        <v>43544</v>
      </c>
      <c r="B141" s="48" t="s">
        <v>405</v>
      </c>
      <c r="C141" s="48" t="s">
        <v>10</v>
      </c>
      <c r="D141" s="58" t="s">
        <v>45</v>
      </c>
      <c r="E141" s="49">
        <v>230</v>
      </c>
      <c r="F141" s="49">
        <v>280</v>
      </c>
      <c r="G141" s="49">
        <v>0</v>
      </c>
      <c r="H141" s="41">
        <f t="shared" ref="H141" si="214">(F141-E141)*D141</f>
        <v>4000</v>
      </c>
      <c r="I141" s="41">
        <v>0</v>
      </c>
      <c r="J141" s="40">
        <f t="shared" ref="J141" si="215">(H141+I141)</f>
        <v>4000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s="19" customFormat="1" ht="15" customHeight="1">
      <c r="A142" s="47">
        <v>43543</v>
      </c>
      <c r="B142" s="48" t="s">
        <v>404</v>
      </c>
      <c r="C142" s="48" t="s">
        <v>10</v>
      </c>
      <c r="D142" s="58" t="s">
        <v>45</v>
      </c>
      <c r="E142" s="49">
        <v>140</v>
      </c>
      <c r="F142" s="49">
        <v>190</v>
      </c>
      <c r="G142" s="49">
        <v>0</v>
      </c>
      <c r="H142" s="41">
        <f t="shared" ref="H142" si="216">(F142-E142)*D142</f>
        <v>4000</v>
      </c>
      <c r="I142" s="41">
        <v>0</v>
      </c>
      <c r="J142" s="40">
        <f t="shared" ref="J142" si="217">(H142+I142)</f>
        <v>4000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s="18" customFormat="1" ht="15" customHeight="1">
      <c r="A143" s="47">
        <v>43542</v>
      </c>
      <c r="B143" s="48" t="s">
        <v>397</v>
      </c>
      <c r="C143" s="48" t="s">
        <v>10</v>
      </c>
      <c r="D143" s="58" t="s">
        <v>45</v>
      </c>
      <c r="E143" s="49">
        <v>190</v>
      </c>
      <c r="F143" s="49">
        <v>240</v>
      </c>
      <c r="G143" s="49">
        <v>0</v>
      </c>
      <c r="H143" s="41">
        <f t="shared" ref="H143" si="218">(F143-E143)*D143</f>
        <v>4000</v>
      </c>
      <c r="I143" s="41">
        <v>0</v>
      </c>
      <c r="J143" s="40">
        <f t="shared" ref="J143" si="219">(H143+I143)</f>
        <v>4000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s="17" customFormat="1" ht="15" customHeight="1">
      <c r="A144" s="47">
        <v>43539</v>
      </c>
      <c r="B144" s="48" t="s">
        <v>390</v>
      </c>
      <c r="C144" s="48" t="s">
        <v>10</v>
      </c>
      <c r="D144" s="58" t="s">
        <v>45</v>
      </c>
      <c r="E144" s="49">
        <v>165</v>
      </c>
      <c r="F144" s="49">
        <v>215</v>
      </c>
      <c r="G144" s="49">
        <v>270</v>
      </c>
      <c r="H144" s="41">
        <f t="shared" ref="H144" si="220">(F144-E144)*D144</f>
        <v>4000</v>
      </c>
      <c r="I144" s="41">
        <f t="shared" ref="I144" si="221">(G144-F144)*D144</f>
        <v>4400</v>
      </c>
      <c r="J144" s="40">
        <f t="shared" ref="J144" si="222">(H144+I144)</f>
        <v>8400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s="16" customFormat="1" ht="15" customHeight="1">
      <c r="A145" s="47">
        <v>43538</v>
      </c>
      <c r="B145" s="48" t="s">
        <v>385</v>
      </c>
      <c r="C145" s="48" t="s">
        <v>10</v>
      </c>
      <c r="D145" s="58" t="s">
        <v>45</v>
      </c>
      <c r="E145" s="49">
        <v>50</v>
      </c>
      <c r="F145" s="49">
        <v>0.05</v>
      </c>
      <c r="G145" s="49">
        <v>0</v>
      </c>
      <c r="H145" s="40">
        <f t="shared" ref="H145" si="223">(F145-E145)*D145</f>
        <v>-3996</v>
      </c>
      <c r="I145" s="40">
        <v>0</v>
      </c>
      <c r="J145" s="42">
        <f t="shared" ref="J145" si="224">(H145+I145)</f>
        <v>-3996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s="15" customFormat="1" ht="15" customHeight="1">
      <c r="A146" s="47">
        <v>43537</v>
      </c>
      <c r="B146" s="48" t="s">
        <v>380</v>
      </c>
      <c r="C146" s="48" t="s">
        <v>10</v>
      </c>
      <c r="D146" s="58" t="s">
        <v>45</v>
      </c>
      <c r="E146" s="49">
        <v>75</v>
      </c>
      <c r="F146" s="49">
        <v>125</v>
      </c>
      <c r="G146" s="49">
        <v>175</v>
      </c>
      <c r="H146" s="41">
        <f t="shared" ref="H146" si="225">(F146-E146)*D146</f>
        <v>4000</v>
      </c>
      <c r="I146" s="41">
        <f t="shared" ref="I146" si="226">(G146-F146)*D146</f>
        <v>4000</v>
      </c>
      <c r="J146" s="40">
        <f t="shared" ref="J146" si="227">(H146+I146)</f>
        <v>8000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s="14" customFormat="1" ht="15" customHeight="1">
      <c r="A147" s="47">
        <v>43536</v>
      </c>
      <c r="B147" s="48" t="s">
        <v>379</v>
      </c>
      <c r="C147" s="48" t="s">
        <v>10</v>
      </c>
      <c r="D147" s="58" t="s">
        <v>45</v>
      </c>
      <c r="E147" s="49">
        <v>70</v>
      </c>
      <c r="F147" s="49">
        <v>120</v>
      </c>
      <c r="G147" s="49">
        <v>0</v>
      </c>
      <c r="H147" s="41">
        <f t="shared" ref="H147" si="228">(F147-E147)*D147</f>
        <v>4000</v>
      </c>
      <c r="I147" s="41">
        <v>0</v>
      </c>
      <c r="J147" s="40">
        <f t="shared" ref="J147" si="229">(H147+I147)</f>
        <v>4000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s="11" customFormat="1" ht="15" customHeight="1">
      <c r="A148" s="47">
        <v>43535</v>
      </c>
      <c r="B148" s="48" t="s">
        <v>375</v>
      </c>
      <c r="C148" s="48" t="s">
        <v>10</v>
      </c>
      <c r="D148" s="58" t="s">
        <v>45</v>
      </c>
      <c r="E148" s="49">
        <v>65</v>
      </c>
      <c r="F148" s="49">
        <v>67</v>
      </c>
      <c r="G148" s="49">
        <v>0</v>
      </c>
      <c r="H148" s="41">
        <f t="shared" ref="H148" si="230">(F148-E148)*D148</f>
        <v>160</v>
      </c>
      <c r="I148" s="41">
        <v>0</v>
      </c>
      <c r="J148" s="40">
        <f t="shared" ref="J148" si="231">(H148+I148)</f>
        <v>160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s="6" customFormat="1" ht="15" customHeight="1">
      <c r="A149" s="47">
        <v>43532</v>
      </c>
      <c r="B149" s="48" t="s">
        <v>366</v>
      </c>
      <c r="C149" s="48" t="s">
        <v>10</v>
      </c>
      <c r="D149" s="58" t="s">
        <v>45</v>
      </c>
      <c r="E149" s="49">
        <v>130</v>
      </c>
      <c r="F149" s="49">
        <v>180</v>
      </c>
      <c r="G149" s="49">
        <v>0</v>
      </c>
      <c r="H149" s="41">
        <f t="shared" ref="H149" si="232">(F149-E149)*D149</f>
        <v>4000</v>
      </c>
      <c r="I149" s="41">
        <v>0</v>
      </c>
      <c r="J149" s="40">
        <f t="shared" ref="J149" si="233">(H149+I149)</f>
        <v>4000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4" customFormat="1" ht="15" customHeight="1">
      <c r="A150" s="47">
        <v>43530</v>
      </c>
      <c r="B150" s="48" t="s">
        <v>361</v>
      </c>
      <c r="C150" s="48" t="s">
        <v>10</v>
      </c>
      <c r="D150" s="58" t="s">
        <v>45</v>
      </c>
      <c r="E150" s="49">
        <v>50</v>
      </c>
      <c r="F150" s="49">
        <v>54.5</v>
      </c>
      <c r="G150" s="49">
        <v>0</v>
      </c>
      <c r="H150" s="41">
        <f t="shared" ref="H150" si="234">(F150-E150)*D150</f>
        <v>360</v>
      </c>
      <c r="I150" s="41">
        <v>0</v>
      </c>
      <c r="J150" s="40">
        <f t="shared" ref="J150" si="235">(H150+I150)</f>
        <v>360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3" customFormat="1" ht="15" customHeight="1">
      <c r="A151" s="47">
        <v>43529</v>
      </c>
      <c r="B151" s="48" t="s">
        <v>157</v>
      </c>
      <c r="C151" s="48" t="s">
        <v>10</v>
      </c>
      <c r="D151" s="58" t="s">
        <v>27</v>
      </c>
      <c r="E151" s="49">
        <v>30</v>
      </c>
      <c r="F151" s="49">
        <v>55</v>
      </c>
      <c r="G151" s="49">
        <v>90</v>
      </c>
      <c r="H151" s="41">
        <f t="shared" ref="H151" si="236">(F151-E151)*D151</f>
        <v>3750</v>
      </c>
      <c r="I151" s="41">
        <f t="shared" ref="I151" si="237">(G151-F151)*D151</f>
        <v>5250</v>
      </c>
      <c r="J151" s="40">
        <f t="shared" ref="J151" si="238">(H151+I151)</f>
        <v>9000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3" customFormat="1" ht="15" customHeight="1">
      <c r="A152" s="87" t="s">
        <v>352</v>
      </c>
      <c r="B152" s="87"/>
      <c r="C152" s="87"/>
      <c r="D152" s="87"/>
      <c r="E152" s="87"/>
      <c r="F152" s="87"/>
      <c r="G152" s="87"/>
      <c r="H152" s="87"/>
      <c r="I152" s="87"/>
      <c r="J152" s="56">
        <f>SUM(J134:J151)</f>
        <v>70442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62" customFormat="1" ht="15" customHeight="1">
      <c r="A153" s="63"/>
      <c r="B153" s="63"/>
      <c r="C153" s="63"/>
      <c r="D153" s="59"/>
      <c r="E153" s="63"/>
      <c r="F153" s="63"/>
      <c r="G153" s="63"/>
      <c r="H153" s="59"/>
      <c r="I153" s="59"/>
      <c r="J153" s="68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</row>
    <row r="154" spans="1:31" s="1" customFormat="1" ht="15" customHeight="1">
      <c r="A154" s="47">
        <v>43524</v>
      </c>
      <c r="B154" s="48" t="s">
        <v>301</v>
      </c>
      <c r="C154" s="48" t="s">
        <v>10</v>
      </c>
      <c r="D154" s="58" t="s">
        <v>45</v>
      </c>
      <c r="E154" s="49">
        <v>175</v>
      </c>
      <c r="F154" s="49">
        <v>225</v>
      </c>
      <c r="G154" s="49">
        <v>300</v>
      </c>
      <c r="H154" s="41">
        <f t="shared" ref="H154" si="239">(F154-E154)*D154</f>
        <v>4000</v>
      </c>
      <c r="I154" s="41">
        <f t="shared" ref="I154" si="240">(G154-F154)*D154</f>
        <v>6000</v>
      </c>
      <c r="J154" s="40">
        <f t="shared" ref="J154" si="241">(H154+I154)</f>
        <v>10000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1" customFormat="1" ht="15" customHeight="1">
      <c r="A155" s="47">
        <v>43523</v>
      </c>
      <c r="B155" s="48" t="s">
        <v>347</v>
      </c>
      <c r="C155" s="48" t="s">
        <v>10</v>
      </c>
      <c r="D155" s="58" t="s">
        <v>45</v>
      </c>
      <c r="E155" s="49">
        <v>125</v>
      </c>
      <c r="F155" s="49">
        <v>160</v>
      </c>
      <c r="G155" s="49">
        <v>0</v>
      </c>
      <c r="H155" s="41">
        <f t="shared" ref="H155" si="242">(F155-E155)*D155</f>
        <v>2800</v>
      </c>
      <c r="I155" s="41">
        <v>0</v>
      </c>
      <c r="J155" s="40">
        <f t="shared" ref="J155" si="243">(H155+I155)</f>
        <v>2800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1" customFormat="1" ht="15" customHeight="1">
      <c r="A156" s="47">
        <v>43523</v>
      </c>
      <c r="B156" s="48" t="s">
        <v>346</v>
      </c>
      <c r="C156" s="48" t="s">
        <v>10</v>
      </c>
      <c r="D156" s="58" t="s">
        <v>45</v>
      </c>
      <c r="E156" s="49">
        <v>85</v>
      </c>
      <c r="F156" s="49">
        <v>35</v>
      </c>
      <c r="G156" s="49">
        <v>0</v>
      </c>
      <c r="H156" s="40">
        <f t="shared" ref="H156" si="244">(F156-E156)*D156</f>
        <v>-4000</v>
      </c>
      <c r="I156" s="40">
        <v>0</v>
      </c>
      <c r="J156" s="42">
        <f t="shared" ref="J156" si="245">(H156+I156)</f>
        <v>-4000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1" customFormat="1" ht="15" customHeight="1">
      <c r="A157" s="47">
        <v>43522</v>
      </c>
      <c r="B157" s="48" t="s">
        <v>301</v>
      </c>
      <c r="C157" s="48" t="s">
        <v>10</v>
      </c>
      <c r="D157" s="58" t="s">
        <v>45</v>
      </c>
      <c r="E157" s="49">
        <v>135</v>
      </c>
      <c r="F157" s="49">
        <v>200</v>
      </c>
      <c r="G157" s="49">
        <v>0</v>
      </c>
      <c r="H157" s="41">
        <f t="shared" ref="H157" si="246">(F157-E157)*D157</f>
        <v>5200</v>
      </c>
      <c r="I157" s="41">
        <v>0</v>
      </c>
      <c r="J157" s="40">
        <f t="shared" ref="J157" si="247">(H157+I157)</f>
        <v>5200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1" customFormat="1" ht="15" customHeight="1">
      <c r="A158" s="47">
        <v>43521</v>
      </c>
      <c r="B158" s="48" t="s">
        <v>301</v>
      </c>
      <c r="C158" s="48" t="s">
        <v>10</v>
      </c>
      <c r="D158" s="58" t="s">
        <v>45</v>
      </c>
      <c r="E158" s="49">
        <v>155</v>
      </c>
      <c r="F158" s="49">
        <v>200</v>
      </c>
      <c r="G158" s="49">
        <v>255</v>
      </c>
      <c r="H158" s="41">
        <f t="shared" ref="H158" si="248">(F158-E158)*D158</f>
        <v>3600</v>
      </c>
      <c r="I158" s="41">
        <f>(G158-F158)*D158</f>
        <v>4400</v>
      </c>
      <c r="J158" s="40">
        <f t="shared" ref="J158" si="249">(H158+I158)</f>
        <v>8000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1" customFormat="1" ht="15" customHeight="1">
      <c r="A159" s="47">
        <v>43518</v>
      </c>
      <c r="B159" s="48" t="s">
        <v>76</v>
      </c>
      <c r="C159" s="48" t="s">
        <v>10</v>
      </c>
      <c r="D159" s="58" t="s">
        <v>27</v>
      </c>
      <c r="E159" s="49">
        <v>65</v>
      </c>
      <c r="F159" s="49">
        <v>66.2</v>
      </c>
      <c r="G159" s="49">
        <v>0</v>
      </c>
      <c r="H159" s="41">
        <f t="shared" ref="H159" si="250">(F159-E159)*D159</f>
        <v>180.00000000000043</v>
      </c>
      <c r="I159" s="41">
        <v>0</v>
      </c>
      <c r="J159" s="40">
        <f t="shared" ref="J159" si="251">(H159+I159)</f>
        <v>180.00000000000043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1" customFormat="1" ht="15" customHeight="1">
      <c r="A160" s="47">
        <v>43518</v>
      </c>
      <c r="B160" s="48" t="s">
        <v>331</v>
      </c>
      <c r="C160" s="48" t="s">
        <v>10</v>
      </c>
      <c r="D160" s="58" t="s">
        <v>45</v>
      </c>
      <c r="E160" s="49">
        <v>210</v>
      </c>
      <c r="F160" s="49">
        <v>188</v>
      </c>
      <c r="G160" s="49">
        <v>0</v>
      </c>
      <c r="H160" s="40">
        <f t="shared" ref="H160" si="252">(F160-E160)*D160</f>
        <v>-1760</v>
      </c>
      <c r="I160" s="40">
        <v>0</v>
      </c>
      <c r="J160" s="42">
        <f t="shared" ref="J160" si="253">(H160+I160)</f>
        <v>-1760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1" customFormat="1" ht="15" customHeight="1">
      <c r="A161" s="37">
        <v>43517</v>
      </c>
      <c r="B161" s="48" t="s">
        <v>317</v>
      </c>
      <c r="C161" s="48" t="s">
        <v>10</v>
      </c>
      <c r="D161" s="58" t="s">
        <v>45</v>
      </c>
      <c r="E161" s="49">
        <v>205</v>
      </c>
      <c r="F161" s="49">
        <v>225</v>
      </c>
      <c r="G161" s="49">
        <v>0</v>
      </c>
      <c r="H161" s="41">
        <f t="shared" ref="H161" si="254">(F161-E161)*D161</f>
        <v>1600</v>
      </c>
      <c r="I161" s="41">
        <v>0</v>
      </c>
      <c r="J161" s="40">
        <f t="shared" ref="J161" si="255">(H161+I161)</f>
        <v>1600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1" customFormat="1" ht="15" customHeight="1">
      <c r="A162" s="37">
        <v>43517</v>
      </c>
      <c r="B162" s="38" t="s">
        <v>76</v>
      </c>
      <c r="C162" s="38" t="s">
        <v>10</v>
      </c>
      <c r="D162" s="58" t="s">
        <v>27</v>
      </c>
      <c r="E162" s="39">
        <v>60</v>
      </c>
      <c r="F162" s="39">
        <v>85</v>
      </c>
      <c r="G162" s="39">
        <v>0</v>
      </c>
      <c r="H162" s="41">
        <f t="shared" ref="H162" si="256">(F162-E162)*D162</f>
        <v>3750</v>
      </c>
      <c r="I162" s="41">
        <v>0</v>
      </c>
      <c r="J162" s="40">
        <f t="shared" ref="J162" si="257">(H162+I162)</f>
        <v>3750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1" customFormat="1" ht="15" customHeight="1">
      <c r="A163" s="37">
        <v>43516</v>
      </c>
      <c r="B163" s="48" t="s">
        <v>320</v>
      </c>
      <c r="C163" s="48" t="s">
        <v>10</v>
      </c>
      <c r="D163" s="58" t="s">
        <v>45</v>
      </c>
      <c r="E163" s="49">
        <v>90</v>
      </c>
      <c r="F163" s="49">
        <v>40</v>
      </c>
      <c r="G163" s="49">
        <v>0</v>
      </c>
      <c r="H163" s="40">
        <f t="shared" ref="H163" si="258">(F163-E163)*D163</f>
        <v>-4000</v>
      </c>
      <c r="I163" s="40">
        <v>0</v>
      </c>
      <c r="J163" s="42">
        <f t="shared" ref="J163" si="259">(H163+I163)</f>
        <v>-4000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s="1" customFormat="1" ht="15" customHeight="1">
      <c r="A164" s="37">
        <v>43515</v>
      </c>
      <c r="B164" s="48" t="s">
        <v>317</v>
      </c>
      <c r="C164" s="48" t="s">
        <v>10</v>
      </c>
      <c r="D164" s="58" t="s">
        <v>45</v>
      </c>
      <c r="E164" s="49">
        <v>80</v>
      </c>
      <c r="F164" s="49">
        <v>30</v>
      </c>
      <c r="G164" s="49">
        <v>0</v>
      </c>
      <c r="H164" s="40">
        <f t="shared" ref="H164" si="260">(F164-E164)*D164</f>
        <v>-4000</v>
      </c>
      <c r="I164" s="40">
        <v>0</v>
      </c>
      <c r="J164" s="42">
        <f t="shared" ref="J164" si="261">(H164+I164)</f>
        <v>-4000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s="1" customFormat="1" ht="15" customHeight="1">
      <c r="A165" s="37">
        <v>43514</v>
      </c>
      <c r="B165" s="38" t="s">
        <v>309</v>
      </c>
      <c r="C165" s="38" t="s">
        <v>10</v>
      </c>
      <c r="D165" s="58" t="s">
        <v>45</v>
      </c>
      <c r="E165" s="39">
        <v>200</v>
      </c>
      <c r="F165" s="39">
        <v>150</v>
      </c>
      <c r="G165" s="39">
        <v>0</v>
      </c>
      <c r="H165" s="40">
        <f t="shared" ref="H165" si="262">(F165-E165)*D165</f>
        <v>-4000</v>
      </c>
      <c r="I165" s="40">
        <v>0</v>
      </c>
      <c r="J165" s="42">
        <f t="shared" ref="J165" si="263">(H165+I165)</f>
        <v>-4000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s="1" customFormat="1" ht="15" customHeight="1">
      <c r="A166" s="37">
        <v>43511</v>
      </c>
      <c r="B166" s="38" t="s">
        <v>301</v>
      </c>
      <c r="C166" s="38" t="s">
        <v>10</v>
      </c>
      <c r="D166" s="58" t="s">
        <v>45</v>
      </c>
      <c r="E166" s="39">
        <v>120</v>
      </c>
      <c r="F166" s="39">
        <v>124.2</v>
      </c>
      <c r="G166" s="39">
        <v>0</v>
      </c>
      <c r="H166" s="41">
        <f t="shared" ref="H166" si="264">(F166-E166)*D166</f>
        <v>336.00000000000023</v>
      </c>
      <c r="I166" s="41">
        <v>0</v>
      </c>
      <c r="J166" s="40">
        <f t="shared" ref="J166" si="265">(H166+I166)</f>
        <v>336.00000000000023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s="1" customFormat="1" ht="15" customHeight="1">
      <c r="A167" s="37">
        <v>43510</v>
      </c>
      <c r="B167" s="38" t="s">
        <v>76</v>
      </c>
      <c r="C167" s="38" t="s">
        <v>10</v>
      </c>
      <c r="D167" s="58" t="s">
        <v>27</v>
      </c>
      <c r="E167" s="39">
        <v>65</v>
      </c>
      <c r="F167" s="39">
        <v>65.25</v>
      </c>
      <c r="G167" s="39">
        <v>0</v>
      </c>
      <c r="H167" s="41">
        <f t="shared" ref="H167:H168" si="266">(F167-E167)*D167</f>
        <v>37.5</v>
      </c>
      <c r="I167" s="41">
        <v>0</v>
      </c>
      <c r="J167" s="40">
        <f t="shared" ref="J167:J168" si="267">(H167+I167)</f>
        <v>37.5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s="1" customFormat="1" ht="15" customHeight="1">
      <c r="A168" s="37">
        <v>43508</v>
      </c>
      <c r="B168" s="38" t="s">
        <v>75</v>
      </c>
      <c r="C168" s="38" t="s">
        <v>10</v>
      </c>
      <c r="D168" s="58" t="s">
        <v>45</v>
      </c>
      <c r="E168" s="39">
        <v>75</v>
      </c>
      <c r="F168" s="39">
        <v>0.05</v>
      </c>
      <c r="G168" s="39">
        <v>0</v>
      </c>
      <c r="H168" s="40">
        <f t="shared" si="266"/>
        <v>-5996</v>
      </c>
      <c r="I168" s="40">
        <v>0</v>
      </c>
      <c r="J168" s="42">
        <f t="shared" si="267"/>
        <v>-5996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s="1" customFormat="1" ht="15" customHeight="1">
      <c r="A169" s="37">
        <v>43507</v>
      </c>
      <c r="B169" s="38" t="s">
        <v>285</v>
      </c>
      <c r="C169" s="38" t="s">
        <v>10</v>
      </c>
      <c r="D169" s="58" t="s">
        <v>45</v>
      </c>
      <c r="E169" s="39">
        <v>150</v>
      </c>
      <c r="F169" s="39">
        <v>142.69999999999999</v>
      </c>
      <c r="G169" s="39">
        <v>0</v>
      </c>
      <c r="H169" s="40">
        <f t="shared" ref="H169" si="268">(F169-E169)*D169</f>
        <v>-584.00000000000091</v>
      </c>
      <c r="I169" s="40">
        <v>0</v>
      </c>
      <c r="J169" s="42">
        <f t="shared" ref="J169" si="269">(H169+I169)</f>
        <v>-584.00000000000091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s="1" customFormat="1" ht="15" customHeight="1">
      <c r="A170" s="37">
        <v>43504</v>
      </c>
      <c r="B170" s="38" t="s">
        <v>277</v>
      </c>
      <c r="C170" s="38" t="s">
        <v>10</v>
      </c>
      <c r="D170" s="58" t="s">
        <v>27</v>
      </c>
      <c r="E170" s="39">
        <v>125</v>
      </c>
      <c r="F170" s="39">
        <v>100</v>
      </c>
      <c r="G170" s="39">
        <v>0</v>
      </c>
      <c r="H170" s="40">
        <f t="shared" ref="H170:H171" si="270">(F170-E170)*D170</f>
        <v>-3750</v>
      </c>
      <c r="I170" s="40">
        <v>0</v>
      </c>
      <c r="J170" s="42">
        <f t="shared" ref="J170:J171" si="271">(H170+I170)</f>
        <v>-3750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s="1" customFormat="1" ht="15" customHeight="1">
      <c r="A171" s="37">
        <v>43504</v>
      </c>
      <c r="B171" s="38" t="s">
        <v>219</v>
      </c>
      <c r="C171" s="38" t="s">
        <v>10</v>
      </c>
      <c r="D171" s="58" t="s">
        <v>45</v>
      </c>
      <c r="E171" s="39">
        <v>135</v>
      </c>
      <c r="F171" s="39">
        <v>65</v>
      </c>
      <c r="G171" s="39">
        <v>0</v>
      </c>
      <c r="H171" s="40">
        <f t="shared" si="270"/>
        <v>-5600</v>
      </c>
      <c r="I171" s="40">
        <v>0</v>
      </c>
      <c r="J171" s="42">
        <f t="shared" si="271"/>
        <v>-5600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s="1" customFormat="1" ht="15" customHeight="1">
      <c r="A172" s="37">
        <v>43503</v>
      </c>
      <c r="B172" s="38" t="s">
        <v>164</v>
      </c>
      <c r="C172" s="38" t="s">
        <v>10</v>
      </c>
      <c r="D172" s="58" t="s">
        <v>45</v>
      </c>
      <c r="E172" s="39">
        <v>160</v>
      </c>
      <c r="F172" s="39">
        <v>160</v>
      </c>
      <c r="G172" s="39">
        <v>0</v>
      </c>
      <c r="H172" s="41">
        <f t="shared" ref="H172" si="272">(F172-E172)*D172</f>
        <v>0</v>
      </c>
      <c r="I172" s="41">
        <v>0</v>
      </c>
      <c r="J172" s="40">
        <f t="shared" ref="J172" si="273">(H172+I172)</f>
        <v>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s="1" customFormat="1" ht="15" customHeight="1">
      <c r="A173" s="37">
        <v>43502</v>
      </c>
      <c r="B173" s="38" t="s">
        <v>75</v>
      </c>
      <c r="C173" s="38" t="s">
        <v>10</v>
      </c>
      <c r="D173" s="58" t="s">
        <v>45</v>
      </c>
      <c r="E173" s="39">
        <v>115</v>
      </c>
      <c r="F173" s="39">
        <v>165</v>
      </c>
      <c r="G173" s="39">
        <v>0</v>
      </c>
      <c r="H173" s="41">
        <f t="shared" ref="H173" si="274">(F173-E173)*D173</f>
        <v>4000</v>
      </c>
      <c r="I173" s="41">
        <v>0</v>
      </c>
      <c r="J173" s="40">
        <f t="shared" ref="J173" si="275">(H173+I173)</f>
        <v>4000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s="1" customFormat="1" ht="15" customHeight="1">
      <c r="A174" s="37">
        <v>43501</v>
      </c>
      <c r="B174" s="38" t="s">
        <v>210</v>
      </c>
      <c r="C174" s="38" t="s">
        <v>10</v>
      </c>
      <c r="D174" s="58" t="s">
        <v>45</v>
      </c>
      <c r="E174" s="39">
        <v>170</v>
      </c>
      <c r="F174" s="39">
        <v>110</v>
      </c>
      <c r="G174" s="39">
        <v>0</v>
      </c>
      <c r="H174" s="40">
        <f t="shared" ref="H174:H175" si="276">(F174-E174)*D174</f>
        <v>-4800</v>
      </c>
      <c r="I174" s="40">
        <v>0</v>
      </c>
      <c r="J174" s="42">
        <f t="shared" ref="J174:J175" si="277">(H174+I174)</f>
        <v>-4800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s="1" customFormat="1" ht="15" customHeight="1">
      <c r="A175" s="37">
        <v>43497</v>
      </c>
      <c r="B175" s="38" t="s">
        <v>75</v>
      </c>
      <c r="C175" s="38" t="s">
        <v>10</v>
      </c>
      <c r="D175" s="58" t="s">
        <v>45</v>
      </c>
      <c r="E175" s="39">
        <v>80</v>
      </c>
      <c r="F175" s="39">
        <v>160</v>
      </c>
      <c r="G175" s="39">
        <v>0</v>
      </c>
      <c r="H175" s="41">
        <f t="shared" si="276"/>
        <v>6400</v>
      </c>
      <c r="I175" s="41">
        <v>0</v>
      </c>
      <c r="J175" s="40">
        <f t="shared" si="277"/>
        <v>6400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s="1" customFormat="1" ht="15" customHeight="1">
      <c r="A176" s="37">
        <v>43497</v>
      </c>
      <c r="B176" s="38" t="s">
        <v>75</v>
      </c>
      <c r="C176" s="38" t="s">
        <v>10</v>
      </c>
      <c r="D176" s="58" t="s">
        <v>45</v>
      </c>
      <c r="E176" s="39">
        <v>200</v>
      </c>
      <c r="F176" s="39">
        <v>260</v>
      </c>
      <c r="G176" s="39">
        <v>0</v>
      </c>
      <c r="H176" s="41">
        <f t="shared" ref="H176" si="278">(F176-E176)*D176</f>
        <v>4800</v>
      </c>
      <c r="I176" s="41">
        <v>0</v>
      </c>
      <c r="J176" s="40">
        <f t="shared" ref="J176" si="279">(H176+I176)</f>
        <v>4800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s="1" customFormat="1" ht="15" customHeight="1">
      <c r="A177" s="87" t="s">
        <v>248</v>
      </c>
      <c r="B177" s="87"/>
      <c r="C177" s="87"/>
      <c r="D177" s="87"/>
      <c r="E177" s="87"/>
      <c r="F177" s="87"/>
      <c r="G177" s="87"/>
      <c r="H177" s="87"/>
      <c r="I177" s="87"/>
      <c r="J177" s="56">
        <f>SUM(J154:J176)</f>
        <v>8613.5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s="62" customFormat="1" ht="1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68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</row>
    <row r="179" spans="1:31" s="1" customFormat="1" ht="15" customHeight="1">
      <c r="A179" s="37">
        <v>43496</v>
      </c>
      <c r="B179" s="38" t="s">
        <v>247</v>
      </c>
      <c r="C179" s="38" t="s">
        <v>10</v>
      </c>
      <c r="D179" s="58" t="s">
        <v>45</v>
      </c>
      <c r="E179" s="39">
        <v>50</v>
      </c>
      <c r="F179" s="39">
        <v>4</v>
      </c>
      <c r="G179" s="39">
        <v>0</v>
      </c>
      <c r="H179" s="40">
        <f t="shared" ref="H179" si="280">(F179-E179)*D179</f>
        <v>-3680</v>
      </c>
      <c r="I179" s="40">
        <v>0</v>
      </c>
      <c r="J179" s="42">
        <f>(H179+I179)</f>
        <v>-3680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s="1" customFormat="1" ht="15" customHeight="1">
      <c r="A180" s="37">
        <v>43495</v>
      </c>
      <c r="B180" s="38" t="s">
        <v>241</v>
      </c>
      <c r="C180" s="38" t="s">
        <v>10</v>
      </c>
      <c r="D180" s="58" t="s">
        <v>45</v>
      </c>
      <c r="E180" s="39">
        <v>200</v>
      </c>
      <c r="F180" s="39">
        <v>250</v>
      </c>
      <c r="G180" s="39">
        <v>325</v>
      </c>
      <c r="H180" s="41">
        <f t="shared" ref="H180" si="281">(F180-E180)*D180</f>
        <v>4000</v>
      </c>
      <c r="I180" s="41">
        <f t="shared" ref="I180" si="282">(G180-F180)*D180</f>
        <v>6000</v>
      </c>
      <c r="J180" s="40">
        <f t="shared" ref="J180" si="283">(H180+I180)</f>
        <v>10000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s="1" customFormat="1" ht="15" customHeight="1">
      <c r="A181" s="37">
        <v>43494</v>
      </c>
      <c r="B181" s="38" t="s">
        <v>231</v>
      </c>
      <c r="C181" s="38" t="s">
        <v>10</v>
      </c>
      <c r="D181" s="58" t="s">
        <v>27</v>
      </c>
      <c r="E181" s="39">
        <v>50</v>
      </c>
      <c r="F181" s="39">
        <v>50</v>
      </c>
      <c r="G181" s="39">
        <v>0</v>
      </c>
      <c r="H181" s="41">
        <f t="shared" ref="H181" si="284">(F181-E181)*D181</f>
        <v>0</v>
      </c>
      <c r="I181" s="41">
        <v>0</v>
      </c>
      <c r="J181" s="40">
        <f t="shared" ref="J181" si="285">(H181+I181)</f>
        <v>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s="1" customFormat="1" ht="15" customHeight="1">
      <c r="A182" s="37">
        <v>43494</v>
      </c>
      <c r="B182" s="38" t="s">
        <v>164</v>
      </c>
      <c r="C182" s="38" t="s">
        <v>10</v>
      </c>
      <c r="D182" s="58" t="s">
        <v>45</v>
      </c>
      <c r="E182" s="39">
        <v>190</v>
      </c>
      <c r="F182" s="39">
        <v>250</v>
      </c>
      <c r="G182" s="39">
        <v>0</v>
      </c>
      <c r="H182" s="41">
        <f t="shared" ref="H182" si="286">(F182-E182)*D182</f>
        <v>4800</v>
      </c>
      <c r="I182" s="41">
        <v>0</v>
      </c>
      <c r="J182" s="40">
        <f t="shared" ref="J182" si="287">(H182+I182)</f>
        <v>4800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s="1" customFormat="1" ht="15" customHeight="1">
      <c r="A183" s="37">
        <v>43493</v>
      </c>
      <c r="B183" s="38" t="s">
        <v>228</v>
      </c>
      <c r="C183" s="38" t="s">
        <v>10</v>
      </c>
      <c r="D183" s="58" t="s">
        <v>27</v>
      </c>
      <c r="E183" s="39">
        <v>65</v>
      </c>
      <c r="F183" s="39">
        <v>90</v>
      </c>
      <c r="G183" s="39">
        <v>0</v>
      </c>
      <c r="H183" s="41">
        <f t="shared" ref="H183" si="288">(F183-E183)*D183</f>
        <v>3750</v>
      </c>
      <c r="I183" s="41">
        <v>0</v>
      </c>
      <c r="J183" s="40">
        <f t="shared" ref="J183" si="289">(H183+I183)</f>
        <v>3750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s="1" customFormat="1" ht="15" customHeight="1">
      <c r="A184" s="37">
        <v>43490</v>
      </c>
      <c r="B184" s="38" t="s">
        <v>219</v>
      </c>
      <c r="C184" s="38" t="s">
        <v>10</v>
      </c>
      <c r="D184" s="58" t="s">
        <v>45</v>
      </c>
      <c r="E184" s="39">
        <v>150</v>
      </c>
      <c r="F184" s="39">
        <v>120</v>
      </c>
      <c r="G184" s="39">
        <v>0</v>
      </c>
      <c r="H184" s="40">
        <f t="shared" ref="H184" si="290">(F184-E184)*D184</f>
        <v>-2400</v>
      </c>
      <c r="I184" s="40">
        <v>0</v>
      </c>
      <c r="J184" s="42">
        <f t="shared" ref="J184" si="291">(H184+I184)</f>
        <v>-2400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s="1" customFormat="1" ht="15" customHeight="1">
      <c r="A185" s="37">
        <v>43489</v>
      </c>
      <c r="B185" s="38" t="s">
        <v>210</v>
      </c>
      <c r="C185" s="38" t="s">
        <v>10</v>
      </c>
      <c r="D185" s="58" t="s">
        <v>45</v>
      </c>
      <c r="E185" s="39">
        <v>210</v>
      </c>
      <c r="F185" s="39">
        <v>212</v>
      </c>
      <c r="G185" s="39">
        <v>0</v>
      </c>
      <c r="H185" s="41">
        <f t="shared" ref="H185" si="292">(F185-E185)*D185</f>
        <v>160</v>
      </c>
      <c r="I185" s="41">
        <v>0</v>
      </c>
      <c r="J185" s="40">
        <f t="shared" ref="J185" si="293">(H185+I185)</f>
        <v>160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s="1" customFormat="1" ht="15" customHeight="1">
      <c r="A186" s="37">
        <v>43488</v>
      </c>
      <c r="B186" s="38" t="s">
        <v>199</v>
      </c>
      <c r="C186" s="38" t="s">
        <v>10</v>
      </c>
      <c r="D186" s="58" t="s">
        <v>45</v>
      </c>
      <c r="E186" s="39">
        <v>130.6</v>
      </c>
      <c r="F186" s="39">
        <v>175</v>
      </c>
      <c r="G186" s="39">
        <v>225</v>
      </c>
      <c r="H186" s="41">
        <f t="shared" ref="H186" si="294">(F186-E186)*D186</f>
        <v>3552.0000000000005</v>
      </c>
      <c r="I186" s="41">
        <f t="shared" ref="I186" si="295">(G186-F186)*D186</f>
        <v>4000</v>
      </c>
      <c r="J186" s="40">
        <f t="shared" ref="J186" si="296">(H186+I186)</f>
        <v>7552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s="1" customFormat="1" ht="15" customHeight="1">
      <c r="A187" s="37">
        <v>43487</v>
      </c>
      <c r="B187" s="38" t="s">
        <v>179</v>
      </c>
      <c r="C187" s="38" t="s">
        <v>10</v>
      </c>
      <c r="D187" s="58" t="s">
        <v>45</v>
      </c>
      <c r="E187" s="39">
        <v>170</v>
      </c>
      <c r="F187" s="39">
        <v>145</v>
      </c>
      <c r="G187" s="39">
        <v>0</v>
      </c>
      <c r="H187" s="40">
        <f t="shared" ref="H187" si="297">(F187-E187)*D187</f>
        <v>-2000</v>
      </c>
      <c r="I187" s="40">
        <v>0</v>
      </c>
      <c r="J187" s="42">
        <f t="shared" ref="J187" si="298">(H187+I187)</f>
        <v>-2000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s="1" customFormat="1" ht="15" customHeight="1">
      <c r="A188" s="37">
        <v>43486</v>
      </c>
      <c r="B188" s="38" t="s">
        <v>157</v>
      </c>
      <c r="C188" s="38" t="s">
        <v>10</v>
      </c>
      <c r="D188" s="58" t="s">
        <v>27</v>
      </c>
      <c r="E188" s="39">
        <v>80</v>
      </c>
      <c r="F188" s="39">
        <v>76</v>
      </c>
      <c r="G188" s="39">
        <v>0</v>
      </c>
      <c r="H188" s="40">
        <f t="shared" ref="H188" si="299">(F188-E188)*D188</f>
        <v>-600</v>
      </c>
      <c r="I188" s="40">
        <v>0</v>
      </c>
      <c r="J188" s="42">
        <f t="shared" ref="J188" si="300">(H188+I188)</f>
        <v>-600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s="1" customFormat="1" ht="15" customHeight="1">
      <c r="A189" s="37">
        <v>43483</v>
      </c>
      <c r="B189" s="38" t="s">
        <v>179</v>
      </c>
      <c r="C189" s="38" t="s">
        <v>10</v>
      </c>
      <c r="D189" s="58" t="s">
        <v>45</v>
      </c>
      <c r="E189" s="39">
        <v>180</v>
      </c>
      <c r="F189" s="39">
        <v>186</v>
      </c>
      <c r="G189" s="39">
        <v>0</v>
      </c>
      <c r="H189" s="41">
        <f t="shared" ref="H189" si="301">(F189-E189)*D189</f>
        <v>480</v>
      </c>
      <c r="I189" s="41">
        <v>0</v>
      </c>
      <c r="J189" s="40">
        <f t="shared" ref="J189" si="302">(H189+I189)</f>
        <v>480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s="1" customFormat="1" ht="15" customHeight="1">
      <c r="A190" s="37">
        <v>43482</v>
      </c>
      <c r="B190" s="38" t="s">
        <v>157</v>
      </c>
      <c r="C190" s="38" t="s">
        <v>10</v>
      </c>
      <c r="D190" s="58" t="s">
        <v>27</v>
      </c>
      <c r="E190" s="39">
        <v>135</v>
      </c>
      <c r="F190" s="39">
        <v>110</v>
      </c>
      <c r="G190" s="39">
        <v>0</v>
      </c>
      <c r="H190" s="40">
        <f t="shared" ref="H190:H191" si="303">(F190-E190)*D190</f>
        <v>-3750</v>
      </c>
      <c r="I190" s="40">
        <v>0</v>
      </c>
      <c r="J190" s="42">
        <f t="shared" ref="J190:J191" si="304">(H190+I190)</f>
        <v>-3750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s="1" customFormat="1" ht="15" customHeight="1">
      <c r="A191" s="37">
        <v>43481</v>
      </c>
      <c r="B191" s="38" t="s">
        <v>164</v>
      </c>
      <c r="C191" s="38" t="s">
        <v>10</v>
      </c>
      <c r="D191" s="58" t="s">
        <v>45</v>
      </c>
      <c r="E191" s="39">
        <v>75</v>
      </c>
      <c r="F191" s="39">
        <v>0.05</v>
      </c>
      <c r="G191" s="39">
        <v>0</v>
      </c>
      <c r="H191" s="40">
        <f t="shared" si="303"/>
        <v>-5996</v>
      </c>
      <c r="I191" s="40">
        <v>0</v>
      </c>
      <c r="J191" s="42">
        <f t="shared" si="304"/>
        <v>-5996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s="1" customFormat="1" ht="15" customHeight="1">
      <c r="A192" s="37">
        <v>43480</v>
      </c>
      <c r="B192" s="38" t="s">
        <v>157</v>
      </c>
      <c r="C192" s="38" t="s">
        <v>10</v>
      </c>
      <c r="D192" s="58" t="s">
        <v>27</v>
      </c>
      <c r="E192" s="39">
        <v>114.5</v>
      </c>
      <c r="F192" s="39">
        <v>135</v>
      </c>
      <c r="G192" s="39">
        <v>150</v>
      </c>
      <c r="H192" s="41">
        <f t="shared" ref="H192" si="305">(F192-E192)*D192</f>
        <v>3075</v>
      </c>
      <c r="I192" s="41">
        <f t="shared" ref="I192" si="306">(G192-F192)*D192</f>
        <v>2250</v>
      </c>
      <c r="J192" s="40">
        <f t="shared" ref="J192" si="307">(H192+I192)</f>
        <v>5325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s="1" customFormat="1" ht="15" customHeight="1">
      <c r="A193" s="37">
        <v>43479</v>
      </c>
      <c r="B193" s="38" t="s">
        <v>151</v>
      </c>
      <c r="C193" s="38" t="s">
        <v>10</v>
      </c>
      <c r="D193" s="58" t="s">
        <v>45</v>
      </c>
      <c r="E193" s="39">
        <v>175</v>
      </c>
      <c r="F193" s="39">
        <v>125</v>
      </c>
      <c r="G193" s="39">
        <v>0</v>
      </c>
      <c r="H193" s="40">
        <f t="shared" ref="H193" si="308">(F193-E193)*D193</f>
        <v>-4000</v>
      </c>
      <c r="I193" s="40">
        <v>0</v>
      </c>
      <c r="J193" s="42">
        <f t="shared" ref="J193" si="309">(H193+I193)</f>
        <v>-4000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s="1" customFormat="1" ht="15" customHeight="1">
      <c r="A194" s="37">
        <v>43476</v>
      </c>
      <c r="B194" s="38" t="s">
        <v>76</v>
      </c>
      <c r="C194" s="38" t="s">
        <v>10</v>
      </c>
      <c r="D194" s="58" t="s">
        <v>27</v>
      </c>
      <c r="E194" s="39">
        <v>140</v>
      </c>
      <c r="F194" s="39">
        <v>160</v>
      </c>
      <c r="G194" s="39">
        <v>0</v>
      </c>
      <c r="H194" s="41">
        <f t="shared" ref="H194" si="310">(F194-E194)*D194</f>
        <v>3000</v>
      </c>
      <c r="I194" s="41">
        <v>0</v>
      </c>
      <c r="J194" s="40">
        <f t="shared" ref="J194:J199" si="311">(H194+I194)</f>
        <v>3000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s="1" customFormat="1" ht="15" customHeight="1">
      <c r="A195" s="37">
        <v>43476</v>
      </c>
      <c r="B195" s="38" t="s">
        <v>139</v>
      </c>
      <c r="C195" s="38" t="s">
        <v>10</v>
      </c>
      <c r="D195" s="58" t="s">
        <v>45</v>
      </c>
      <c r="E195" s="39">
        <v>205</v>
      </c>
      <c r="F195" s="39">
        <v>250</v>
      </c>
      <c r="G195" s="39">
        <v>289.55</v>
      </c>
      <c r="H195" s="41">
        <f t="shared" ref="H195" si="312">(F195-E195)*D195</f>
        <v>3600</v>
      </c>
      <c r="I195" s="41">
        <f t="shared" ref="I195" si="313">(G195-F195)*D195</f>
        <v>3164.0000000000009</v>
      </c>
      <c r="J195" s="40">
        <f t="shared" si="311"/>
        <v>6764.0000000000009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s="1" customFormat="1" ht="15" customHeight="1">
      <c r="A196" s="37">
        <v>43475</v>
      </c>
      <c r="B196" s="38" t="s">
        <v>126</v>
      </c>
      <c r="C196" s="38" t="s">
        <v>10</v>
      </c>
      <c r="D196" s="58" t="s">
        <v>27</v>
      </c>
      <c r="E196" s="39">
        <v>160</v>
      </c>
      <c r="F196" s="39">
        <v>180.55</v>
      </c>
      <c r="G196" s="39">
        <v>0</v>
      </c>
      <c r="H196" s="41">
        <f t="shared" ref="H196" si="314">(F196-E196)*D196</f>
        <v>3082.5000000000018</v>
      </c>
      <c r="I196" s="41">
        <v>0</v>
      </c>
      <c r="J196" s="40">
        <f t="shared" si="311"/>
        <v>3082.5000000000018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s="1" customFormat="1" ht="15" customHeight="1">
      <c r="A197" s="37">
        <v>43475</v>
      </c>
      <c r="B197" s="38" t="s">
        <v>111</v>
      </c>
      <c r="C197" s="38" t="s">
        <v>10</v>
      </c>
      <c r="D197" s="58" t="s">
        <v>45</v>
      </c>
      <c r="E197" s="39">
        <v>225</v>
      </c>
      <c r="F197" s="39">
        <v>225</v>
      </c>
      <c r="G197" s="39">
        <v>0</v>
      </c>
      <c r="H197" s="41">
        <f t="shared" ref="H197" si="315">(F197-E197)*D197</f>
        <v>0</v>
      </c>
      <c r="I197" s="41">
        <v>0</v>
      </c>
      <c r="J197" s="43">
        <f t="shared" si="311"/>
        <v>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s="1" customFormat="1" ht="15" customHeight="1">
      <c r="A198" s="37">
        <v>43474</v>
      </c>
      <c r="B198" s="38" t="s">
        <v>111</v>
      </c>
      <c r="C198" s="38" t="s">
        <v>10</v>
      </c>
      <c r="D198" s="58" t="s">
        <v>45</v>
      </c>
      <c r="E198" s="39">
        <v>125</v>
      </c>
      <c r="F198" s="39">
        <v>175</v>
      </c>
      <c r="G198" s="39">
        <v>225</v>
      </c>
      <c r="H198" s="41">
        <f t="shared" ref="H198" si="316">(F198-E198)*D198</f>
        <v>4000</v>
      </c>
      <c r="I198" s="41">
        <f t="shared" ref="I198" si="317">(G198-F198)*D198</f>
        <v>4000</v>
      </c>
      <c r="J198" s="40">
        <f t="shared" si="311"/>
        <v>8000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s="1" customFormat="1" ht="15" customHeight="1">
      <c r="A199" s="37">
        <v>43473</v>
      </c>
      <c r="B199" s="38" t="s">
        <v>76</v>
      </c>
      <c r="C199" s="38" t="s">
        <v>10</v>
      </c>
      <c r="D199" s="58" t="s">
        <v>27</v>
      </c>
      <c r="E199" s="39">
        <v>160</v>
      </c>
      <c r="F199" s="39">
        <v>180</v>
      </c>
      <c r="G199" s="39">
        <v>198.4</v>
      </c>
      <c r="H199" s="41">
        <f t="shared" ref="H199" si="318">(F199-E199)*D199</f>
        <v>3000</v>
      </c>
      <c r="I199" s="41">
        <f t="shared" ref="I199" si="319">(G199-F199)*D199</f>
        <v>2760.0000000000009</v>
      </c>
      <c r="J199" s="40">
        <f t="shared" si="311"/>
        <v>5760.0000000000009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s="1" customFormat="1" ht="15" customHeight="1">
      <c r="A200" s="37">
        <v>43472</v>
      </c>
      <c r="B200" s="38" t="s">
        <v>77</v>
      </c>
      <c r="C200" s="38" t="s">
        <v>10</v>
      </c>
      <c r="D200" s="58" t="s">
        <v>45</v>
      </c>
      <c r="E200" s="39">
        <v>70</v>
      </c>
      <c r="F200" s="39">
        <v>70</v>
      </c>
      <c r="G200" s="39">
        <v>0</v>
      </c>
      <c r="H200" s="40">
        <f t="shared" ref="H200" si="320">(F200-E200)*D200</f>
        <v>0</v>
      </c>
      <c r="I200" s="40">
        <v>0</v>
      </c>
      <c r="J200" s="40">
        <f t="shared" ref="J200" si="321">(H200+I200)</f>
        <v>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s="1" customFormat="1" ht="15" customHeight="1">
      <c r="A201" s="37">
        <v>43472</v>
      </c>
      <c r="B201" s="38" t="s">
        <v>76</v>
      </c>
      <c r="C201" s="38" t="s">
        <v>10</v>
      </c>
      <c r="D201" s="58" t="s">
        <v>27</v>
      </c>
      <c r="E201" s="39">
        <v>180</v>
      </c>
      <c r="F201" s="39">
        <v>182</v>
      </c>
      <c r="G201" s="39">
        <v>0</v>
      </c>
      <c r="H201" s="41">
        <f t="shared" ref="H201" si="322">(F201-E201)*D201</f>
        <v>300</v>
      </c>
      <c r="I201" s="41">
        <v>0</v>
      </c>
      <c r="J201" s="40">
        <f>(H201+I201)</f>
        <v>300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s="1" customFormat="1" ht="15" customHeight="1">
      <c r="A202" s="37">
        <v>43469</v>
      </c>
      <c r="B202" s="38" t="s">
        <v>75</v>
      </c>
      <c r="C202" s="38" t="s">
        <v>10</v>
      </c>
      <c r="D202" s="58" t="s">
        <v>45</v>
      </c>
      <c r="E202" s="39">
        <v>140</v>
      </c>
      <c r="F202" s="39">
        <v>133</v>
      </c>
      <c r="G202" s="39">
        <v>0</v>
      </c>
      <c r="H202" s="40">
        <f t="shared" ref="H202:H203" si="323">(F202-E202)*D202</f>
        <v>-560</v>
      </c>
      <c r="I202" s="40">
        <v>0</v>
      </c>
      <c r="J202" s="42">
        <f t="shared" ref="J202" si="324">(H202+I202)</f>
        <v>-560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s="1" customFormat="1" ht="15" customHeight="1">
      <c r="A203" s="37">
        <v>43469</v>
      </c>
      <c r="B203" s="38" t="s">
        <v>76</v>
      </c>
      <c r="C203" s="38" t="s">
        <v>10</v>
      </c>
      <c r="D203" s="58" t="s">
        <v>27</v>
      </c>
      <c r="E203" s="39">
        <v>160</v>
      </c>
      <c r="F203" s="39">
        <v>165</v>
      </c>
      <c r="G203" s="39">
        <v>0</v>
      </c>
      <c r="H203" s="41">
        <f t="shared" si="323"/>
        <v>750</v>
      </c>
      <c r="I203" s="41">
        <v>0</v>
      </c>
      <c r="J203" s="40">
        <f>(H203+I203)</f>
        <v>750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s="1" customFormat="1" ht="15" customHeight="1">
      <c r="A204" s="37">
        <v>43467</v>
      </c>
      <c r="B204" s="38" t="s">
        <v>47</v>
      </c>
      <c r="C204" s="38" t="s">
        <v>10</v>
      </c>
      <c r="D204" s="58" t="s">
        <v>45</v>
      </c>
      <c r="E204" s="39">
        <v>100</v>
      </c>
      <c r="F204" s="39">
        <v>25</v>
      </c>
      <c r="G204" s="39">
        <v>0</v>
      </c>
      <c r="H204" s="40">
        <f t="shared" ref="H204" si="325">(F204-E204)*D204</f>
        <v>-6000</v>
      </c>
      <c r="I204" s="40">
        <v>0</v>
      </c>
      <c r="J204" s="42">
        <f t="shared" ref="J204" si="326">(H204+I204)</f>
        <v>-6000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s="1" customFormat="1" ht="15" customHeight="1">
      <c r="A205" s="37">
        <v>43467</v>
      </c>
      <c r="B205" s="38" t="s">
        <v>46</v>
      </c>
      <c r="C205" s="38" t="s">
        <v>10</v>
      </c>
      <c r="D205" s="58" t="s">
        <v>27</v>
      </c>
      <c r="E205" s="39">
        <v>165</v>
      </c>
      <c r="F205" s="39">
        <v>140</v>
      </c>
      <c r="G205" s="39">
        <v>0</v>
      </c>
      <c r="H205" s="40">
        <f t="shared" ref="H205" si="327">(F205-E205)*D205</f>
        <v>-3750</v>
      </c>
      <c r="I205" s="40">
        <v>0</v>
      </c>
      <c r="J205" s="42">
        <f t="shared" ref="J205" si="328">(H205+I205)</f>
        <v>-3750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s="1" customFormat="1" ht="15" customHeight="1">
      <c r="A206" s="37">
        <v>43466</v>
      </c>
      <c r="B206" s="38" t="s">
        <v>28</v>
      </c>
      <c r="C206" s="38" t="s">
        <v>10</v>
      </c>
      <c r="D206" s="58" t="s">
        <v>27</v>
      </c>
      <c r="E206" s="39">
        <v>170</v>
      </c>
      <c r="F206" s="39">
        <v>190</v>
      </c>
      <c r="G206" s="39">
        <v>214.4</v>
      </c>
      <c r="H206" s="41">
        <f t="shared" ref="H206" si="329">(F206-E206)*D206</f>
        <v>3000</v>
      </c>
      <c r="I206" s="41">
        <f t="shared" ref="I206" si="330">(G206-F206)*D206</f>
        <v>3660.0000000000009</v>
      </c>
      <c r="J206" s="40">
        <f>(H206+I206)</f>
        <v>6660.0000000000009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s="1" customFormat="1" ht="15" customHeight="1">
      <c r="A207" s="87" t="s">
        <v>17</v>
      </c>
      <c r="B207" s="87"/>
      <c r="C207" s="87"/>
      <c r="D207" s="87"/>
      <c r="E207" s="87"/>
      <c r="F207" s="87"/>
      <c r="G207" s="87"/>
      <c r="H207" s="87"/>
      <c r="I207" s="87"/>
      <c r="J207" s="56">
        <f>SUM(J179:J206)</f>
        <v>33647.5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</sheetData>
  <mergeCells count="13">
    <mergeCell ref="A1:J5"/>
    <mergeCell ref="A6:G6"/>
    <mergeCell ref="H6:I6"/>
    <mergeCell ref="J6:J7"/>
    <mergeCell ref="A207:I207"/>
    <mergeCell ref="A177:I177"/>
    <mergeCell ref="A152:I152"/>
    <mergeCell ref="A132:I132"/>
    <mergeCell ref="A109:I109"/>
    <mergeCell ref="A82:I82"/>
    <mergeCell ref="A61:I61"/>
    <mergeCell ref="A38:I38"/>
    <mergeCell ref="A21:I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STOCK CASH</vt:lpstr>
      <vt:lpstr>STOCK FUTURE</vt:lpstr>
      <vt:lpstr>STOCK OPTION</vt:lpstr>
      <vt:lpstr>INDEX FUTURE</vt:lpstr>
      <vt:lpstr>INDEX 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Rinn Quality</dc:creator>
  <cp:lastModifiedBy>researchinn</cp:lastModifiedBy>
  <dcterms:created xsi:type="dcterms:W3CDTF">2019-01-01T10:36:27Z</dcterms:created>
  <dcterms:modified xsi:type="dcterms:W3CDTF">2019-09-23T11:55:34Z</dcterms:modified>
</cp:coreProperties>
</file>